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PUBLICACION PNT\ART 8 INFORMACION FUNDAMENTAL\PAGINA OFICIAL DIF\8_V_G\nomina 17\2 nominas P O\Noinas 2018\remunerciones mensuales por puesto 2018\"/>
    </mc:Choice>
  </mc:AlternateContent>
  <bookViews>
    <workbookView xWindow="0" yWindow="0" windowWidth="15360" windowHeight="9045" activeTab="1"/>
  </bookViews>
  <sheets>
    <sheet name="1er nomina mayo 18" sheetId="1" r:id="rId1"/>
    <sheet name="2da qna mayo 18" sheetId="2" r:id="rId2"/>
  </sheets>
  <calcPr calcId="152511"/>
</workbook>
</file>

<file path=xl/calcChain.xml><?xml version="1.0" encoding="utf-8"?>
<calcChain xmlns="http://schemas.openxmlformats.org/spreadsheetml/2006/main">
  <c r="L67" i="2" l="1"/>
  <c r="I65" i="2"/>
  <c r="M65" i="2" s="1"/>
  <c r="H65" i="2"/>
  <c r="I64" i="2"/>
  <c r="H64" i="2"/>
  <c r="I63" i="2"/>
  <c r="M63" i="2" s="1"/>
  <c r="H63" i="2"/>
  <c r="I62" i="2"/>
  <c r="M62" i="2" s="1"/>
  <c r="H62" i="2"/>
  <c r="I61" i="2"/>
  <c r="M61" i="2" s="1"/>
  <c r="H61" i="2"/>
  <c r="I59" i="2"/>
  <c r="M59" i="2" s="1"/>
  <c r="H59" i="2"/>
  <c r="I58" i="2"/>
  <c r="M58" i="2" s="1"/>
  <c r="H58" i="2"/>
  <c r="M57" i="2"/>
  <c r="I57" i="2"/>
  <c r="H57" i="2"/>
  <c r="I55" i="2"/>
  <c r="M55" i="2" s="1"/>
  <c r="H55" i="2"/>
  <c r="I54" i="2"/>
  <c r="M54" i="2" s="1"/>
  <c r="H54" i="2"/>
  <c r="I53" i="2"/>
  <c r="M53" i="2" s="1"/>
  <c r="H53" i="2"/>
  <c r="M51" i="2"/>
  <c r="I51" i="2"/>
  <c r="H51" i="2"/>
  <c r="I50" i="2"/>
  <c r="M50" i="2" s="1"/>
  <c r="H50" i="2"/>
  <c r="I49" i="2"/>
  <c r="M49" i="2" s="1"/>
  <c r="H49" i="2"/>
  <c r="I48" i="2"/>
  <c r="M48" i="2" s="1"/>
  <c r="H48" i="2"/>
  <c r="M47" i="2"/>
  <c r="I47" i="2"/>
  <c r="H47" i="2"/>
  <c r="I46" i="2"/>
  <c r="M46" i="2" s="1"/>
  <c r="H46" i="2"/>
  <c r="M44" i="2"/>
  <c r="I44" i="2"/>
  <c r="H44" i="2"/>
  <c r="I43" i="2"/>
  <c r="M43" i="2" s="1"/>
  <c r="H43" i="2"/>
  <c r="M41" i="2"/>
  <c r="I41" i="2"/>
  <c r="H41" i="2"/>
  <c r="M40" i="2"/>
  <c r="I40" i="2"/>
  <c r="H40" i="2"/>
  <c r="I39" i="2"/>
  <c r="M39" i="2" s="1"/>
  <c r="H39" i="2"/>
  <c r="I37" i="2"/>
  <c r="M37" i="2" s="1"/>
  <c r="H37" i="2"/>
  <c r="I36" i="2"/>
  <c r="M36" i="2" s="1"/>
  <c r="H36" i="2"/>
  <c r="I35" i="2"/>
  <c r="M35" i="2" s="1"/>
  <c r="H35" i="2"/>
  <c r="I34" i="2"/>
  <c r="M34" i="2" s="1"/>
  <c r="H34" i="2"/>
  <c r="I33" i="2"/>
  <c r="M33" i="2" s="1"/>
  <c r="H33" i="2"/>
  <c r="I31" i="2"/>
  <c r="M31" i="2" s="1"/>
  <c r="H31" i="2"/>
  <c r="I30" i="2"/>
  <c r="M30" i="2" s="1"/>
  <c r="H30" i="2"/>
  <c r="M29" i="2"/>
  <c r="I29" i="2"/>
  <c r="H29" i="2"/>
  <c r="I27" i="2"/>
  <c r="M27" i="2" s="1"/>
  <c r="H27" i="2"/>
  <c r="I26" i="2"/>
  <c r="M26" i="2" s="1"/>
  <c r="H26" i="2"/>
  <c r="I25" i="2"/>
  <c r="M25" i="2" s="1"/>
  <c r="H25" i="2"/>
  <c r="I24" i="2"/>
  <c r="M24" i="2" s="1"/>
  <c r="H24" i="2"/>
  <c r="I23" i="2"/>
  <c r="M23" i="2" s="1"/>
  <c r="H23" i="2"/>
  <c r="M22" i="2"/>
  <c r="I22" i="2"/>
  <c r="H22" i="2"/>
  <c r="I21" i="2"/>
  <c r="M21" i="2" s="1"/>
  <c r="H21" i="2"/>
  <c r="M19" i="2"/>
  <c r="I19" i="2"/>
  <c r="H19" i="2"/>
  <c r="I18" i="2"/>
  <c r="M18" i="2" s="1"/>
  <c r="H18" i="2"/>
  <c r="I16" i="2"/>
  <c r="M16" i="2" s="1"/>
  <c r="H16" i="2"/>
  <c r="I15" i="2"/>
  <c r="M15" i="2" s="1"/>
  <c r="H15" i="2"/>
  <c r="M14" i="2"/>
  <c r="I14" i="2"/>
  <c r="H14" i="2"/>
  <c r="I13" i="2"/>
  <c r="M13" i="2" s="1"/>
  <c r="H13" i="2"/>
  <c r="M12" i="2"/>
  <c r="I12" i="2"/>
  <c r="H12" i="2"/>
  <c r="I11" i="2"/>
  <c r="M11" i="2" s="1"/>
  <c r="H11" i="2"/>
  <c r="M10" i="2"/>
  <c r="I10" i="2"/>
  <c r="H10" i="2"/>
  <c r="I9" i="2"/>
  <c r="M9" i="2" s="1"/>
  <c r="H9" i="2"/>
  <c r="I8" i="2"/>
  <c r="M8" i="2" s="1"/>
  <c r="H8" i="2"/>
  <c r="M7" i="2"/>
  <c r="I7" i="2"/>
  <c r="H7" i="2"/>
  <c r="I6" i="2"/>
  <c r="M6" i="2" s="1"/>
  <c r="H6" i="2"/>
  <c r="M5" i="2"/>
  <c r="I5" i="2"/>
  <c r="H5" i="2"/>
  <c r="I4" i="2"/>
  <c r="I67" i="2" s="1"/>
  <c r="H4" i="2"/>
  <c r="H67" i="2" s="1"/>
  <c r="M4" i="2" l="1"/>
  <c r="M67" i="2" s="1"/>
  <c r="L66" i="1" l="1"/>
  <c r="I64" i="1"/>
  <c r="M64" i="1" s="1"/>
  <c r="H64" i="1"/>
  <c r="M63" i="1"/>
  <c r="I63" i="1"/>
  <c r="H63" i="1"/>
  <c r="I62" i="1"/>
  <c r="M62" i="1" s="1"/>
  <c r="H62" i="1"/>
  <c r="I61" i="1"/>
  <c r="M61" i="1" s="1"/>
  <c r="H61" i="1"/>
  <c r="I59" i="1"/>
  <c r="M59" i="1" s="1"/>
  <c r="H59" i="1"/>
  <c r="M58" i="1"/>
  <c r="I58" i="1"/>
  <c r="H58" i="1"/>
  <c r="I57" i="1"/>
  <c r="M57" i="1" s="1"/>
  <c r="H57" i="1"/>
  <c r="I55" i="1"/>
  <c r="M55" i="1" s="1"/>
  <c r="H55" i="1"/>
  <c r="I54" i="1"/>
  <c r="M54" i="1" s="1"/>
  <c r="H54" i="1"/>
  <c r="I53" i="1"/>
  <c r="M53" i="1" s="1"/>
  <c r="H53" i="1"/>
  <c r="I51" i="1"/>
  <c r="M51" i="1" s="1"/>
  <c r="H51" i="1"/>
  <c r="I50" i="1"/>
  <c r="M50" i="1" s="1"/>
  <c r="H50" i="1"/>
  <c r="I49" i="1"/>
  <c r="M49" i="1" s="1"/>
  <c r="H49" i="1"/>
  <c r="M48" i="1"/>
  <c r="I48" i="1"/>
  <c r="H48" i="1"/>
  <c r="I47" i="1"/>
  <c r="H47" i="1"/>
  <c r="I46" i="1"/>
  <c r="M46" i="1" s="1"/>
  <c r="H46" i="1"/>
  <c r="I44" i="1"/>
  <c r="M44" i="1" s="1"/>
  <c r="H44" i="1"/>
  <c r="I43" i="1"/>
  <c r="M43" i="1" s="1"/>
  <c r="H43" i="1"/>
  <c r="I41" i="1"/>
  <c r="M41" i="1" s="1"/>
  <c r="H41" i="1"/>
  <c r="I40" i="1"/>
  <c r="M40" i="1" s="1"/>
  <c r="H40" i="1"/>
  <c r="I39" i="1"/>
  <c r="M39" i="1" s="1"/>
  <c r="H39" i="1"/>
  <c r="I37" i="1"/>
  <c r="M37" i="1" s="1"/>
  <c r="H37" i="1"/>
  <c r="M36" i="1"/>
  <c r="I36" i="1"/>
  <c r="H36" i="1"/>
  <c r="I35" i="1"/>
  <c r="M35" i="1" s="1"/>
  <c r="H35" i="1"/>
  <c r="I34" i="1"/>
  <c r="M34" i="1" s="1"/>
  <c r="H34" i="1"/>
  <c r="I33" i="1"/>
  <c r="M33" i="1" s="1"/>
  <c r="H33" i="1"/>
  <c r="I31" i="1"/>
  <c r="M31" i="1" s="1"/>
  <c r="H31" i="1"/>
  <c r="I30" i="1"/>
  <c r="M30" i="1" s="1"/>
  <c r="H30" i="1"/>
  <c r="I29" i="1"/>
  <c r="M29" i="1" s="1"/>
  <c r="H29" i="1"/>
  <c r="I27" i="1"/>
  <c r="M27" i="1" s="1"/>
  <c r="H27" i="1"/>
  <c r="I26" i="1"/>
  <c r="M26" i="1" s="1"/>
  <c r="H26" i="1"/>
  <c r="I25" i="1"/>
  <c r="M25" i="1" s="1"/>
  <c r="H25" i="1"/>
  <c r="I24" i="1"/>
  <c r="M24" i="1" s="1"/>
  <c r="H24" i="1"/>
  <c r="I23" i="1"/>
  <c r="M23" i="1" s="1"/>
  <c r="H23" i="1"/>
  <c r="M22" i="1"/>
  <c r="I22" i="1"/>
  <c r="H22" i="1"/>
  <c r="I21" i="1"/>
  <c r="M21" i="1" s="1"/>
  <c r="H21" i="1"/>
  <c r="I19" i="1"/>
  <c r="M19" i="1" s="1"/>
  <c r="H19" i="1"/>
  <c r="I18" i="1"/>
  <c r="M18" i="1" s="1"/>
  <c r="H18" i="1"/>
  <c r="I16" i="1"/>
  <c r="M16" i="1" s="1"/>
  <c r="H16" i="1"/>
  <c r="I15" i="1"/>
  <c r="M15" i="1" s="1"/>
  <c r="H15" i="1"/>
  <c r="I14" i="1"/>
  <c r="M14" i="1" s="1"/>
  <c r="H14" i="1"/>
  <c r="M13" i="1"/>
  <c r="I13" i="1"/>
  <c r="H13" i="1"/>
  <c r="I12" i="1"/>
  <c r="M12" i="1" s="1"/>
  <c r="H12" i="1"/>
  <c r="I11" i="1"/>
  <c r="M11" i="1" s="1"/>
  <c r="H11" i="1"/>
  <c r="I10" i="1"/>
  <c r="M10" i="1" s="1"/>
  <c r="H10" i="1"/>
  <c r="I9" i="1"/>
  <c r="M9" i="1" s="1"/>
  <c r="H9" i="1"/>
  <c r="I8" i="1"/>
  <c r="M8" i="1" s="1"/>
  <c r="H8" i="1"/>
  <c r="I7" i="1"/>
  <c r="M7" i="1" s="1"/>
  <c r="H7" i="1"/>
  <c r="I6" i="1"/>
  <c r="M6" i="1" s="1"/>
  <c r="H6" i="1"/>
  <c r="M5" i="1"/>
  <c r="I5" i="1"/>
  <c r="H5" i="1"/>
  <c r="I4" i="1"/>
  <c r="I66" i="1" s="1"/>
  <c r="H4" i="1"/>
  <c r="H66" i="1" s="1"/>
  <c r="M4" i="1" l="1"/>
  <c r="M66" i="1" s="1"/>
</calcChain>
</file>

<file path=xl/sharedStrings.xml><?xml version="1.0" encoding="utf-8"?>
<sst xmlns="http://schemas.openxmlformats.org/spreadsheetml/2006/main" count="336" uniqueCount="101">
  <si>
    <t>No.</t>
  </si>
  <si>
    <t>NOMBRE</t>
  </si>
  <si>
    <t>AREA DE ADSCRIPCION</t>
  </si>
  <si>
    <t>PUESTO</t>
  </si>
  <si>
    <t>SALARIO MENSUAL 2018</t>
  </si>
  <si>
    <t>DIAS LABORADOS</t>
  </si>
  <si>
    <t>SAL DIARIO</t>
  </si>
  <si>
    <t>QUINCENAL</t>
  </si>
  <si>
    <t xml:space="preserve">RETARDOS X QUINCENA </t>
  </si>
  <si>
    <t>FALTAS/DIAS DE DESC X RETARDOS</t>
  </si>
  <si>
    <t>DESCUENTOS</t>
  </si>
  <si>
    <t>SALARIO NETO</t>
  </si>
  <si>
    <t>TOTALES</t>
  </si>
  <si>
    <t>Ma Isabel Ramirez Cisneros</t>
  </si>
  <si>
    <t>Dirección General</t>
  </si>
  <si>
    <t>Directora General</t>
  </si>
  <si>
    <t>Enrique Echevarría Galindo</t>
  </si>
  <si>
    <t>UAVI</t>
  </si>
  <si>
    <t>Coordinador</t>
  </si>
  <si>
    <t>Damian  Pedro Flores Flores</t>
  </si>
  <si>
    <t>Servicios Administrativos</t>
  </si>
  <si>
    <t>Laura Berenice Moreno Mendez</t>
  </si>
  <si>
    <t>TRABAJO SOCIAL</t>
  </si>
  <si>
    <t>Coordinadora</t>
  </si>
  <si>
    <t>Gloria Franco de la Torre</t>
  </si>
  <si>
    <t>CASA DIA</t>
  </si>
  <si>
    <t>Julio César García Aguila</t>
  </si>
  <si>
    <t>Jefe de Recursos Humanos</t>
  </si>
  <si>
    <t>Enrique Guadalupe Romo Macías</t>
  </si>
  <si>
    <t>PROCURADURIA NNA</t>
  </si>
  <si>
    <t>AGENTE</t>
  </si>
  <si>
    <t>Juana Vargas Arenas</t>
  </si>
  <si>
    <t>DPF</t>
  </si>
  <si>
    <t>Deleine Alejandrina Alcaraz Herrera</t>
  </si>
  <si>
    <t>CAETF</t>
  </si>
  <si>
    <t>Socorro del Carmen Velazquez Trujillo</t>
  </si>
  <si>
    <t>ALIMENTARIA</t>
  </si>
  <si>
    <t>Daniela Romero Orozco</t>
  </si>
  <si>
    <t>CAIC</t>
  </si>
  <si>
    <t>UBR</t>
  </si>
  <si>
    <t>Armando Vázquez González</t>
  </si>
  <si>
    <t>Coord. Planeación</t>
  </si>
  <si>
    <t>Daniel Zúñiga Hernández</t>
  </si>
  <si>
    <t>Titular Unidad Transparencia</t>
  </si>
  <si>
    <t>Alejandro Cortes Guzman</t>
  </si>
  <si>
    <t>Juridico</t>
  </si>
  <si>
    <t>Martha Elena Navarro López</t>
  </si>
  <si>
    <t>Fátima del Carmen Coss y León</t>
  </si>
  <si>
    <t>Psicóloga</t>
  </si>
  <si>
    <t>Edith Velazquez Navarro</t>
  </si>
  <si>
    <t>Nayeli Berenice Vazquez Gonzalez</t>
  </si>
  <si>
    <t>Irma Vázquez Ríos</t>
  </si>
  <si>
    <t>Norma López Paez</t>
  </si>
  <si>
    <t>Alma Karina Rojas García</t>
  </si>
  <si>
    <t>Ayde Cristal Ramos Escobedo</t>
  </si>
  <si>
    <t>Monica Ruiz Castellanos</t>
  </si>
  <si>
    <t>Trabajadora Social</t>
  </si>
  <si>
    <t>Ana Gabriela Aguirre Méndez</t>
  </si>
  <si>
    <t>Proveeduría</t>
  </si>
  <si>
    <t>Dolores Berenice Magadan Reyes</t>
  </si>
  <si>
    <t>Nutriologa</t>
  </si>
  <si>
    <t>Fátima Rivera Salcedo</t>
  </si>
  <si>
    <t>Educadora</t>
  </si>
  <si>
    <t>Celina Carolina Vega Borunda</t>
  </si>
  <si>
    <t>Dinora Sarahi Robledo Ramírez</t>
  </si>
  <si>
    <t>Ma. Guadalupe Salcedo Barajas</t>
  </si>
  <si>
    <t>Ana Isabel Silva Barajas</t>
  </si>
  <si>
    <t>Aux. de Educadora</t>
  </si>
  <si>
    <t>María Guadalupe Islas González</t>
  </si>
  <si>
    <t>Terapista</t>
  </si>
  <si>
    <t>Diego Gerardo Flores Orozco</t>
  </si>
  <si>
    <t>Valerya Nahomí Aguila González</t>
  </si>
  <si>
    <t>Maricela Reynoso Vázquez</t>
  </si>
  <si>
    <t>Enc. Sub Programa</t>
  </si>
  <si>
    <t>Marco Antonio Muñiz Orozco</t>
  </si>
  <si>
    <t>Beatriz Huerta Solorio</t>
  </si>
  <si>
    <t>Asistente</t>
  </si>
  <si>
    <t>Guillermina Becerra Serrano</t>
  </si>
  <si>
    <t>Alicia del Carmen Martin Martin</t>
  </si>
  <si>
    <t>Ma. Guadalupe Sandoval Barba</t>
  </si>
  <si>
    <t>Araceli Valle Robles</t>
  </si>
  <si>
    <t>Marta Margarita Hernandez García</t>
  </si>
  <si>
    <t>Aux. Administrativo</t>
  </si>
  <si>
    <t>Julio Cesar Pulido Lasso</t>
  </si>
  <si>
    <t>Chofer</t>
  </si>
  <si>
    <t>Israel Alejandro Muñiz Orozco</t>
  </si>
  <si>
    <t>Jorge Herrera González</t>
  </si>
  <si>
    <t>Ma. Elena Gómez Gaytán</t>
  </si>
  <si>
    <t>Jefe de Intendencia</t>
  </si>
  <si>
    <t>Maria del Carmen Romero Alvarado</t>
  </si>
  <si>
    <t>Intendente</t>
  </si>
  <si>
    <t>Rosalva González Torres</t>
  </si>
  <si>
    <t xml:space="preserve">Juana Quiróz Aviles </t>
  </si>
  <si>
    <t xml:space="preserve">cocinera </t>
  </si>
  <si>
    <t>Ernestina Arias Torres</t>
  </si>
  <si>
    <t>cocinera</t>
  </si>
  <si>
    <t>Teresa de Jesús Flores de la Torre</t>
  </si>
  <si>
    <t>cocinera San Francisco</t>
  </si>
  <si>
    <t>Ma Hortensia Ayala Arrañaga</t>
  </si>
  <si>
    <t>cocinera Margaritas</t>
  </si>
  <si>
    <t>Rosa Orozco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</si>
</sst>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0" fillId="0" borderId="1" xfId="0" applyBorder="1"/>
    <xf numFmtId="0" fontId="3" fillId="0" borderId="1" xfId="0" applyFont="1" applyFill="1" applyBorder="1"/>
    <xf numFmtId="43" fontId="0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0" fillId="0" borderId="1" xfId="2" applyFont="1" applyBorder="1"/>
    <xf numFmtId="44" fontId="0" fillId="0" borderId="1" xfId="0" applyNumberFormat="1" applyBorder="1"/>
    <xf numFmtId="0" fontId="3" fillId="0" borderId="3" xfId="0" applyFont="1" applyBorder="1"/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/>
    </xf>
    <xf numFmtId="0" fontId="0" fillId="0" borderId="1" xfId="0" applyFont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4" fontId="0" fillId="0" borderId="0" xfId="2" applyFont="1" applyBorder="1"/>
    <xf numFmtId="0" fontId="0" fillId="0" borderId="1" xfId="0" applyFill="1" applyBorder="1"/>
    <xf numFmtId="44" fontId="1" fillId="0" borderId="5" xfId="2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44" fontId="0" fillId="0" borderId="6" xfId="2" applyFont="1" applyBorder="1"/>
    <xf numFmtId="44" fontId="0" fillId="0" borderId="5" xfId="2" applyFont="1" applyBorder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6" xfId="0" applyBorder="1"/>
    <xf numFmtId="0" fontId="0" fillId="0" borderId="4" xfId="0" applyBorder="1"/>
    <xf numFmtId="44" fontId="0" fillId="0" borderId="4" xfId="2" applyFont="1" applyBorder="1"/>
    <xf numFmtId="0" fontId="0" fillId="2" borderId="0" xfId="0" applyFill="1"/>
    <xf numFmtId="0" fontId="3" fillId="2" borderId="0" xfId="0" applyFont="1" applyFill="1" applyBorder="1"/>
    <xf numFmtId="43" fontId="0" fillId="0" borderId="6" xfId="1" applyFont="1" applyBorder="1"/>
    <xf numFmtId="44" fontId="0" fillId="0" borderId="5" xfId="0" applyNumberFormat="1" applyBorder="1"/>
    <xf numFmtId="43" fontId="0" fillId="0" borderId="1" xfId="0" applyNumberForma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6"/>
  <sheetViews>
    <sheetView topLeftCell="C47" workbookViewId="0">
      <selection activeCell="B65" sqref="B65"/>
    </sheetView>
  </sheetViews>
  <sheetFormatPr baseColWidth="10" defaultRowHeight="15" x14ac:dyDescent="0.25"/>
  <cols>
    <col min="3" max="3" width="34.5703125" customWidth="1"/>
    <col min="4" max="4" width="24.5703125" customWidth="1"/>
    <col min="5" max="5" width="25.5703125" customWidth="1"/>
    <col min="6" max="6" width="13.7109375" customWidth="1"/>
    <col min="9" max="9" width="13.28515625" customWidth="1"/>
    <col min="13" max="13" width="13.5703125" customWidth="1"/>
  </cols>
  <sheetData>
    <row r="2" spans="2:13" ht="39" x14ac:dyDescent="0.25">
      <c r="B2" s="1" t="s">
        <v>0</v>
      </c>
      <c r="C2" s="2" t="s">
        <v>1</v>
      </c>
      <c r="D2" s="1" t="s">
        <v>2</v>
      </c>
      <c r="E2" s="1" t="s">
        <v>3</v>
      </c>
      <c r="F2" s="3" t="s">
        <v>4</v>
      </c>
      <c r="G2" s="4" t="s">
        <v>5</v>
      </c>
      <c r="H2" s="1" t="s">
        <v>6</v>
      </c>
      <c r="I2" s="5" t="s">
        <v>7</v>
      </c>
      <c r="J2" s="4" t="s">
        <v>8</v>
      </c>
      <c r="K2" s="4" t="s">
        <v>9</v>
      </c>
      <c r="L2" s="5" t="s">
        <v>10</v>
      </c>
      <c r="M2" s="5" t="s">
        <v>11</v>
      </c>
    </row>
    <row r="3" spans="2:13" x14ac:dyDescent="0.25">
      <c r="B3" s="6"/>
      <c r="C3" s="7" t="s">
        <v>12</v>
      </c>
      <c r="D3" s="6"/>
      <c r="E3" s="6"/>
      <c r="F3" s="8"/>
      <c r="G3" s="6"/>
      <c r="H3" s="6"/>
      <c r="I3" s="6"/>
      <c r="J3" s="6"/>
      <c r="K3" s="6"/>
      <c r="L3" s="6"/>
      <c r="M3" s="6"/>
    </row>
    <row r="4" spans="2:13" x14ac:dyDescent="0.25">
      <c r="B4" s="9">
        <v>1</v>
      </c>
      <c r="C4" s="9" t="s">
        <v>13</v>
      </c>
      <c r="D4" s="10" t="s">
        <v>14</v>
      </c>
      <c r="E4" s="9" t="s">
        <v>15</v>
      </c>
      <c r="F4" s="11">
        <v>16480</v>
      </c>
      <c r="G4" s="6">
        <v>15</v>
      </c>
      <c r="H4" s="12">
        <f>F4/30.41</f>
        <v>541.92699769812566</v>
      </c>
      <c r="I4" s="12">
        <f>F4/2</f>
        <v>8240</v>
      </c>
      <c r="J4" s="6"/>
      <c r="K4" s="6"/>
      <c r="L4" s="6"/>
      <c r="M4" s="12">
        <f>I4</f>
        <v>8240</v>
      </c>
    </row>
    <row r="5" spans="2:13" x14ac:dyDescent="0.25">
      <c r="B5" s="9">
        <v>2</v>
      </c>
      <c r="C5" s="13" t="s">
        <v>16</v>
      </c>
      <c r="D5" s="10" t="s">
        <v>17</v>
      </c>
      <c r="E5" s="9" t="s">
        <v>18</v>
      </c>
      <c r="F5" s="11">
        <v>11330</v>
      </c>
      <c r="G5" s="6">
        <v>15</v>
      </c>
      <c r="H5" s="12">
        <f t="shared" ref="H5:H16" si="0">F5/30.41</f>
        <v>372.57481091746138</v>
      </c>
      <c r="I5" s="12">
        <f t="shared" ref="I5:I16" si="1">F5/2</f>
        <v>5665</v>
      </c>
      <c r="J5" s="6"/>
      <c r="K5" s="6"/>
      <c r="L5" s="6"/>
      <c r="M5" s="12">
        <f t="shared" ref="M5:M15" si="2">I5</f>
        <v>5665</v>
      </c>
    </row>
    <row r="6" spans="2:13" x14ac:dyDescent="0.25">
      <c r="B6" s="9">
        <v>3</v>
      </c>
      <c r="C6" s="13" t="s">
        <v>19</v>
      </c>
      <c r="D6" s="10" t="s">
        <v>20</v>
      </c>
      <c r="E6" s="9" t="s">
        <v>18</v>
      </c>
      <c r="F6" s="11">
        <v>10300</v>
      </c>
      <c r="G6" s="6">
        <v>15</v>
      </c>
      <c r="H6" s="12">
        <f t="shared" si="0"/>
        <v>338.70437356132851</v>
      </c>
      <c r="I6" s="12">
        <f t="shared" si="1"/>
        <v>5150</v>
      </c>
      <c r="J6" s="6"/>
      <c r="K6" s="6"/>
      <c r="L6" s="6"/>
      <c r="M6" s="12">
        <f t="shared" si="2"/>
        <v>5150</v>
      </c>
    </row>
    <row r="7" spans="2:13" x14ac:dyDescent="0.25">
      <c r="B7" s="9">
        <v>4</v>
      </c>
      <c r="C7" s="14" t="s">
        <v>21</v>
      </c>
      <c r="D7" s="15" t="s">
        <v>22</v>
      </c>
      <c r="E7" s="7" t="s">
        <v>23</v>
      </c>
      <c r="F7" s="11">
        <v>9270</v>
      </c>
      <c r="G7" s="6">
        <v>15</v>
      </c>
      <c r="H7" s="12">
        <f t="shared" si="0"/>
        <v>304.83393620519564</v>
      </c>
      <c r="I7" s="12">
        <f t="shared" si="1"/>
        <v>4635</v>
      </c>
      <c r="J7" s="6"/>
      <c r="K7" s="6"/>
      <c r="L7" s="6"/>
      <c r="M7" s="12">
        <f t="shared" si="2"/>
        <v>4635</v>
      </c>
    </row>
    <row r="8" spans="2:13" x14ac:dyDescent="0.25">
      <c r="B8" s="9">
        <v>5</v>
      </c>
      <c r="C8" s="13" t="s">
        <v>24</v>
      </c>
      <c r="D8" s="10" t="s">
        <v>25</v>
      </c>
      <c r="E8" s="9" t="s">
        <v>23</v>
      </c>
      <c r="F8" s="11">
        <v>9270</v>
      </c>
      <c r="G8" s="6">
        <v>15</v>
      </c>
      <c r="H8" s="12">
        <f t="shared" si="0"/>
        <v>304.83393620519564</v>
      </c>
      <c r="I8" s="12">
        <f t="shared" si="1"/>
        <v>4635</v>
      </c>
      <c r="J8" s="6"/>
      <c r="K8" s="6"/>
      <c r="L8" s="6"/>
      <c r="M8" s="12">
        <f t="shared" si="2"/>
        <v>4635</v>
      </c>
    </row>
    <row r="9" spans="2:13" x14ac:dyDescent="0.25">
      <c r="B9" s="9">
        <v>6</v>
      </c>
      <c r="C9" s="13" t="s">
        <v>26</v>
      </c>
      <c r="D9" s="10" t="s">
        <v>20</v>
      </c>
      <c r="E9" s="9" t="s">
        <v>27</v>
      </c>
      <c r="F9" s="11">
        <v>8240</v>
      </c>
      <c r="G9" s="6">
        <v>15</v>
      </c>
      <c r="H9" s="12">
        <f t="shared" si="0"/>
        <v>270.96349884906283</v>
      </c>
      <c r="I9" s="12">
        <f t="shared" si="1"/>
        <v>4120</v>
      </c>
      <c r="J9" s="6"/>
      <c r="K9" s="6"/>
      <c r="L9" s="6"/>
      <c r="M9" s="12">
        <f t="shared" si="2"/>
        <v>4120</v>
      </c>
    </row>
    <row r="10" spans="2:13" x14ac:dyDescent="0.25">
      <c r="B10" s="9">
        <v>7</v>
      </c>
      <c r="C10" s="16" t="s">
        <v>28</v>
      </c>
      <c r="D10" s="17" t="s">
        <v>29</v>
      </c>
      <c r="E10" s="9" t="s">
        <v>30</v>
      </c>
      <c r="F10" s="11">
        <v>8755</v>
      </c>
      <c r="G10" s="6">
        <v>15</v>
      </c>
      <c r="H10" s="12">
        <f t="shared" si="0"/>
        <v>287.89871752712924</v>
      </c>
      <c r="I10" s="12">
        <f t="shared" si="1"/>
        <v>4377.5</v>
      </c>
      <c r="J10" s="6"/>
      <c r="K10" s="6"/>
      <c r="L10" s="6"/>
      <c r="M10" s="12">
        <f t="shared" si="2"/>
        <v>4377.5</v>
      </c>
    </row>
    <row r="11" spans="2:13" x14ac:dyDescent="0.25">
      <c r="B11" s="18">
        <v>8</v>
      </c>
      <c r="C11" s="13" t="s">
        <v>31</v>
      </c>
      <c r="D11" s="10" t="s">
        <v>32</v>
      </c>
      <c r="E11" s="9" t="s">
        <v>23</v>
      </c>
      <c r="F11" s="11">
        <v>8755</v>
      </c>
      <c r="G11" s="6">
        <v>15</v>
      </c>
      <c r="H11" s="12">
        <f t="shared" si="0"/>
        <v>287.89871752712924</v>
      </c>
      <c r="I11" s="12">
        <f t="shared" si="1"/>
        <v>4377.5</v>
      </c>
      <c r="J11" s="6"/>
      <c r="K11" s="6"/>
      <c r="L11" s="8">
        <v>300</v>
      </c>
      <c r="M11" s="12">
        <f>I11-L11</f>
        <v>4077.5</v>
      </c>
    </row>
    <row r="12" spans="2:13" x14ac:dyDescent="0.25">
      <c r="B12" s="9">
        <v>9</v>
      </c>
      <c r="C12" s="13" t="s">
        <v>33</v>
      </c>
      <c r="D12" s="10" t="s">
        <v>34</v>
      </c>
      <c r="E12" s="9" t="s">
        <v>23</v>
      </c>
      <c r="F12" s="11">
        <v>9000</v>
      </c>
      <c r="G12" s="6">
        <v>15</v>
      </c>
      <c r="H12" s="12">
        <f t="shared" si="0"/>
        <v>295.95527786912197</v>
      </c>
      <c r="I12" s="12">
        <f t="shared" si="1"/>
        <v>4500</v>
      </c>
      <c r="J12" s="6"/>
      <c r="K12" s="6"/>
      <c r="L12" s="6"/>
      <c r="M12" s="12">
        <f t="shared" si="2"/>
        <v>4500</v>
      </c>
    </row>
    <row r="13" spans="2:13" x14ac:dyDescent="0.25">
      <c r="B13" s="9">
        <v>10</v>
      </c>
      <c r="C13" s="13" t="s">
        <v>35</v>
      </c>
      <c r="D13" s="10" t="s">
        <v>36</v>
      </c>
      <c r="E13" s="9" t="s">
        <v>23</v>
      </c>
      <c r="F13" s="11">
        <v>9000</v>
      </c>
      <c r="G13" s="6">
        <v>15</v>
      </c>
      <c r="H13" s="12">
        <f t="shared" si="0"/>
        <v>295.95527786912197</v>
      </c>
      <c r="I13" s="12">
        <f t="shared" si="1"/>
        <v>4500</v>
      </c>
      <c r="J13" s="6"/>
      <c r="K13" s="6"/>
      <c r="L13" s="6"/>
      <c r="M13" s="12">
        <f t="shared" si="2"/>
        <v>4500</v>
      </c>
    </row>
    <row r="14" spans="2:13" x14ac:dyDescent="0.25">
      <c r="B14" s="9">
        <v>11</v>
      </c>
      <c r="C14" s="13" t="s">
        <v>37</v>
      </c>
      <c r="D14" s="10" t="s">
        <v>38</v>
      </c>
      <c r="E14" s="9" t="s">
        <v>23</v>
      </c>
      <c r="F14" s="11">
        <v>9000</v>
      </c>
      <c r="G14" s="6">
        <v>15</v>
      </c>
      <c r="H14" s="12">
        <f t="shared" si="0"/>
        <v>295.95527786912197</v>
      </c>
      <c r="I14" s="12">
        <f t="shared" si="1"/>
        <v>4500</v>
      </c>
      <c r="J14" s="6"/>
      <c r="K14" s="6"/>
      <c r="L14" s="6"/>
      <c r="M14" s="12">
        <f t="shared" si="2"/>
        <v>4500</v>
      </c>
    </row>
    <row r="15" spans="2:13" x14ac:dyDescent="0.25">
      <c r="B15" s="9">
        <v>12</v>
      </c>
      <c r="C15" s="13" t="s">
        <v>40</v>
      </c>
      <c r="D15" s="10" t="s">
        <v>14</v>
      </c>
      <c r="E15" s="9" t="s">
        <v>41</v>
      </c>
      <c r="F15" s="11">
        <v>7500</v>
      </c>
      <c r="G15" s="6">
        <v>15</v>
      </c>
      <c r="H15" s="12">
        <f t="shared" si="0"/>
        <v>246.62939822426833</v>
      </c>
      <c r="I15" s="12">
        <f t="shared" si="1"/>
        <v>3750</v>
      </c>
      <c r="J15" s="6"/>
      <c r="K15" s="6"/>
      <c r="L15" s="6"/>
      <c r="M15" s="12">
        <f t="shared" si="2"/>
        <v>3750</v>
      </c>
    </row>
    <row r="16" spans="2:13" x14ac:dyDescent="0.25">
      <c r="B16" s="9">
        <v>13</v>
      </c>
      <c r="C16" s="9" t="s">
        <v>42</v>
      </c>
      <c r="D16" s="10" t="s">
        <v>14</v>
      </c>
      <c r="E16" s="9" t="s">
        <v>43</v>
      </c>
      <c r="F16" s="11">
        <v>7000</v>
      </c>
      <c r="G16" s="6">
        <v>15</v>
      </c>
      <c r="H16" s="12">
        <f t="shared" si="0"/>
        <v>230.18743834265044</v>
      </c>
      <c r="I16" s="12">
        <f t="shared" si="1"/>
        <v>3500</v>
      </c>
      <c r="J16" s="6"/>
      <c r="K16" s="6"/>
      <c r="L16" s="8">
        <v>300</v>
      </c>
      <c r="M16" s="12">
        <f>I16-L16</f>
        <v>3200</v>
      </c>
    </row>
    <row r="17" spans="2:13" x14ac:dyDescent="0.25">
      <c r="B17" s="21"/>
      <c r="C17" s="21"/>
      <c r="D17" s="22"/>
      <c r="E17" s="21"/>
      <c r="F17" s="23"/>
    </row>
    <row r="18" spans="2:13" x14ac:dyDescent="0.25">
      <c r="B18" s="9">
        <v>14</v>
      </c>
      <c r="C18" s="9" t="s">
        <v>44</v>
      </c>
      <c r="D18" s="10" t="s">
        <v>29</v>
      </c>
      <c r="E18" s="9" t="s">
        <v>45</v>
      </c>
      <c r="F18" s="11">
        <v>7000</v>
      </c>
      <c r="G18" s="24">
        <v>13</v>
      </c>
      <c r="H18" s="12">
        <f>F18/30.41</f>
        <v>230.18743834265044</v>
      </c>
      <c r="I18" s="12">
        <f>F18/2</f>
        <v>3500</v>
      </c>
      <c r="J18" s="6"/>
      <c r="K18" s="6"/>
      <c r="L18" s="6"/>
      <c r="M18" s="12">
        <f>I18-K18</f>
        <v>3500</v>
      </c>
    </row>
    <row r="19" spans="2:13" x14ac:dyDescent="0.25">
      <c r="B19" s="9">
        <v>15</v>
      </c>
      <c r="C19" s="16" t="s">
        <v>46</v>
      </c>
      <c r="D19" s="20" t="s">
        <v>29</v>
      </c>
      <c r="E19" s="9" t="s">
        <v>45</v>
      </c>
      <c r="F19" s="25">
        <v>7210</v>
      </c>
      <c r="G19" s="6">
        <v>15</v>
      </c>
      <c r="H19" s="12">
        <f t="shared" ref="H19" si="3">F19/30.41</f>
        <v>237.09306149292996</v>
      </c>
      <c r="I19" s="12">
        <f t="shared" ref="I19" si="4">F19/2</f>
        <v>3605</v>
      </c>
      <c r="J19" s="6"/>
      <c r="K19" s="6"/>
      <c r="L19" s="6"/>
      <c r="M19" s="12">
        <f t="shared" ref="M19" si="5">I19</f>
        <v>3605</v>
      </c>
    </row>
    <row r="20" spans="2:13" x14ac:dyDescent="0.25">
      <c r="B20" s="26"/>
      <c r="C20" s="27"/>
      <c r="D20" s="28"/>
      <c r="E20" s="26"/>
      <c r="F20" s="29"/>
    </row>
    <row r="21" spans="2:13" x14ac:dyDescent="0.25">
      <c r="B21" s="9">
        <v>16</v>
      </c>
      <c r="C21" s="9" t="s">
        <v>47</v>
      </c>
      <c r="D21" s="10" t="s">
        <v>17</v>
      </c>
      <c r="E21" s="9" t="s">
        <v>48</v>
      </c>
      <c r="F21" s="30">
        <v>6500</v>
      </c>
      <c r="G21" s="6">
        <v>15</v>
      </c>
      <c r="H21" s="12">
        <f>F21/30.41</f>
        <v>213.74547846103255</v>
      </c>
      <c r="I21" s="12">
        <f>F21/2</f>
        <v>3250</v>
      </c>
      <c r="J21" s="6"/>
      <c r="K21" s="6"/>
      <c r="L21" s="6"/>
      <c r="M21" s="12">
        <f>I21</f>
        <v>3250</v>
      </c>
    </row>
    <row r="22" spans="2:13" x14ac:dyDescent="0.25">
      <c r="B22" s="9">
        <v>17</v>
      </c>
      <c r="C22" s="13" t="s">
        <v>49</v>
      </c>
      <c r="D22" s="10" t="s">
        <v>17</v>
      </c>
      <c r="E22" s="9" t="s">
        <v>48</v>
      </c>
      <c r="F22" s="30">
        <v>6500</v>
      </c>
      <c r="G22" s="6">
        <v>15</v>
      </c>
      <c r="H22" s="12">
        <f t="shared" ref="H22:H27" si="6">F22/30.41</f>
        <v>213.74547846103255</v>
      </c>
      <c r="I22" s="12">
        <f t="shared" ref="I22:I27" si="7">F22/2</f>
        <v>3250</v>
      </c>
      <c r="J22" s="6"/>
      <c r="K22" s="6"/>
      <c r="L22" s="6"/>
      <c r="M22" s="12">
        <f t="shared" ref="M22:M27" si="8">I22</f>
        <v>3250</v>
      </c>
    </row>
    <row r="23" spans="2:13" x14ac:dyDescent="0.25">
      <c r="B23" s="9">
        <v>18</v>
      </c>
      <c r="C23" s="13" t="s">
        <v>50</v>
      </c>
      <c r="D23" s="10" t="s">
        <v>32</v>
      </c>
      <c r="E23" s="9" t="s">
        <v>48</v>
      </c>
      <c r="F23" s="30">
        <v>6500</v>
      </c>
      <c r="G23" s="6">
        <v>15</v>
      </c>
      <c r="H23" s="12">
        <f t="shared" si="6"/>
        <v>213.74547846103255</v>
      </c>
      <c r="I23" s="12">
        <f t="shared" si="7"/>
        <v>3250</v>
      </c>
      <c r="J23" s="6"/>
      <c r="K23" s="6"/>
      <c r="L23" s="6"/>
      <c r="M23" s="12">
        <f t="shared" si="8"/>
        <v>3250</v>
      </c>
    </row>
    <row r="24" spans="2:13" x14ac:dyDescent="0.25">
      <c r="B24" s="9">
        <v>19</v>
      </c>
      <c r="C24" s="13" t="s">
        <v>51</v>
      </c>
      <c r="D24" s="10" t="s">
        <v>34</v>
      </c>
      <c r="E24" s="9" t="s">
        <v>48</v>
      </c>
      <c r="F24" s="30">
        <v>6500</v>
      </c>
      <c r="G24" s="6">
        <v>15</v>
      </c>
      <c r="H24" s="12">
        <f t="shared" si="6"/>
        <v>213.74547846103255</v>
      </c>
      <c r="I24" s="12">
        <f t="shared" si="7"/>
        <v>3250</v>
      </c>
      <c r="J24" s="6"/>
      <c r="K24" s="6"/>
      <c r="L24" s="6"/>
      <c r="M24" s="12">
        <f t="shared" si="8"/>
        <v>3250</v>
      </c>
    </row>
    <row r="25" spans="2:13" x14ac:dyDescent="0.25">
      <c r="B25" s="9">
        <v>20</v>
      </c>
      <c r="C25" s="9" t="s">
        <v>52</v>
      </c>
      <c r="D25" s="10" t="s">
        <v>34</v>
      </c>
      <c r="E25" s="9" t="s">
        <v>48</v>
      </c>
      <c r="F25" s="30">
        <v>6500</v>
      </c>
      <c r="G25" s="6">
        <v>15</v>
      </c>
      <c r="H25" s="12">
        <f t="shared" si="6"/>
        <v>213.74547846103255</v>
      </c>
      <c r="I25" s="12">
        <f t="shared" si="7"/>
        <v>3250</v>
      </c>
      <c r="J25" s="6"/>
      <c r="K25" s="6"/>
      <c r="L25" s="6"/>
      <c r="M25" s="12">
        <f t="shared" si="8"/>
        <v>3250</v>
      </c>
    </row>
    <row r="26" spans="2:13" x14ac:dyDescent="0.25">
      <c r="B26" s="9">
        <v>21</v>
      </c>
      <c r="C26" s="13" t="s">
        <v>53</v>
      </c>
      <c r="D26" s="10" t="s">
        <v>34</v>
      </c>
      <c r="E26" s="9" t="s">
        <v>48</v>
      </c>
      <c r="F26" s="30">
        <v>6500</v>
      </c>
      <c r="G26" s="6">
        <v>15</v>
      </c>
      <c r="H26" s="12">
        <f t="shared" si="6"/>
        <v>213.74547846103255</v>
      </c>
      <c r="I26" s="12">
        <f t="shared" si="7"/>
        <v>3250</v>
      </c>
      <c r="J26" s="6"/>
      <c r="K26" s="6"/>
      <c r="L26" s="6"/>
      <c r="M26" s="12">
        <f t="shared" si="8"/>
        <v>3250</v>
      </c>
    </row>
    <row r="27" spans="2:13" x14ac:dyDescent="0.25">
      <c r="B27" s="9">
        <v>22</v>
      </c>
      <c r="C27" s="13" t="s">
        <v>54</v>
      </c>
      <c r="D27" s="10" t="s">
        <v>25</v>
      </c>
      <c r="E27" s="9" t="s">
        <v>48</v>
      </c>
      <c r="F27" s="30">
        <v>6500</v>
      </c>
      <c r="G27" s="6">
        <v>15</v>
      </c>
      <c r="H27" s="12">
        <f t="shared" si="6"/>
        <v>213.74547846103255</v>
      </c>
      <c r="I27" s="12">
        <f t="shared" si="7"/>
        <v>3250</v>
      </c>
      <c r="J27" s="6"/>
      <c r="K27" s="6"/>
      <c r="L27" s="6"/>
      <c r="M27" s="12">
        <f t="shared" si="8"/>
        <v>3250</v>
      </c>
    </row>
    <row r="28" spans="2:13" x14ac:dyDescent="0.25">
      <c r="B28" s="31"/>
      <c r="C28" s="26"/>
      <c r="D28" s="32"/>
      <c r="E28" s="26"/>
      <c r="F28" s="29"/>
    </row>
    <row r="29" spans="2:13" x14ac:dyDescent="0.25">
      <c r="B29" s="9">
        <v>23</v>
      </c>
      <c r="C29" s="13" t="s">
        <v>55</v>
      </c>
      <c r="D29" s="10" t="s">
        <v>17</v>
      </c>
      <c r="E29" s="9" t="s">
        <v>56</v>
      </c>
      <c r="F29" s="25">
        <v>8240</v>
      </c>
      <c r="G29" s="6">
        <v>15</v>
      </c>
      <c r="H29" s="12">
        <f>F29/30.41</f>
        <v>270.96349884906283</v>
      </c>
      <c r="I29" s="12">
        <f>F29/2</f>
        <v>4120</v>
      </c>
      <c r="J29" s="6"/>
      <c r="K29" s="6"/>
      <c r="L29" s="6"/>
      <c r="M29" s="12">
        <f>I29</f>
        <v>4120</v>
      </c>
    </row>
    <row r="30" spans="2:13" x14ac:dyDescent="0.25">
      <c r="B30" s="9">
        <v>24</v>
      </c>
      <c r="C30" s="13" t="s">
        <v>57</v>
      </c>
      <c r="D30" s="10" t="s">
        <v>20</v>
      </c>
      <c r="E30" s="9" t="s">
        <v>58</v>
      </c>
      <c r="F30" s="30">
        <v>7500</v>
      </c>
      <c r="G30" s="6">
        <v>15</v>
      </c>
      <c r="H30" s="12">
        <f t="shared" ref="H30:H31" si="9">F30/30.41</f>
        <v>246.62939822426833</v>
      </c>
      <c r="I30" s="12">
        <f t="shared" ref="I30:I31" si="10">F30/2</f>
        <v>3750</v>
      </c>
      <c r="J30" s="6"/>
      <c r="K30" s="6"/>
      <c r="L30" s="6"/>
      <c r="M30" s="12">
        <f t="shared" ref="M30:M31" si="11">I30</f>
        <v>3750</v>
      </c>
    </row>
    <row r="31" spans="2:13" x14ac:dyDescent="0.25">
      <c r="B31" s="9">
        <v>25</v>
      </c>
      <c r="C31" s="9" t="s">
        <v>59</v>
      </c>
      <c r="D31" s="10" t="s">
        <v>36</v>
      </c>
      <c r="E31" s="9" t="s">
        <v>60</v>
      </c>
      <c r="F31" s="25">
        <v>7210</v>
      </c>
      <c r="G31" s="6">
        <v>15</v>
      </c>
      <c r="H31" s="12">
        <f t="shared" si="9"/>
        <v>237.09306149292996</v>
      </c>
      <c r="I31" s="12">
        <f t="shared" si="10"/>
        <v>3605</v>
      </c>
      <c r="J31" s="6"/>
      <c r="K31" s="6"/>
      <c r="L31" s="6"/>
      <c r="M31" s="12">
        <f t="shared" si="11"/>
        <v>3605</v>
      </c>
    </row>
    <row r="32" spans="2:13" x14ac:dyDescent="0.25">
      <c r="B32" s="31"/>
      <c r="C32" s="31"/>
      <c r="D32" s="33"/>
      <c r="E32" s="31"/>
      <c r="F32" s="29"/>
    </row>
    <row r="33" spans="2:13" x14ac:dyDescent="0.25">
      <c r="B33" s="9">
        <v>26</v>
      </c>
      <c r="C33" s="9" t="s">
        <v>61</v>
      </c>
      <c r="D33" s="10" t="s">
        <v>38</v>
      </c>
      <c r="E33" s="9" t="s">
        <v>62</v>
      </c>
      <c r="F33" s="30">
        <v>7004</v>
      </c>
      <c r="G33" s="6">
        <v>15</v>
      </c>
      <c r="H33" s="12">
        <f>F33/30.41</f>
        <v>230.31897402170338</v>
      </c>
      <c r="I33" s="12">
        <f>F33/2</f>
        <v>3502</v>
      </c>
      <c r="J33" s="6"/>
      <c r="K33" s="6"/>
      <c r="L33" s="6"/>
      <c r="M33" s="12">
        <f>I33</f>
        <v>3502</v>
      </c>
    </row>
    <row r="34" spans="2:13" x14ac:dyDescent="0.25">
      <c r="B34" s="9">
        <v>27</v>
      </c>
      <c r="C34" s="13" t="s">
        <v>63</v>
      </c>
      <c r="D34" s="10" t="s">
        <v>38</v>
      </c>
      <c r="E34" s="9" t="s">
        <v>62</v>
      </c>
      <c r="F34" s="30">
        <v>7004</v>
      </c>
      <c r="G34" s="6">
        <v>15</v>
      </c>
      <c r="H34" s="12">
        <f t="shared" ref="H34:H37" si="12">F34/30.41</f>
        <v>230.31897402170338</v>
      </c>
      <c r="I34" s="12">
        <f t="shared" ref="I34:I37" si="13">F34/2</f>
        <v>3502</v>
      </c>
      <c r="J34" s="6"/>
      <c r="K34" s="6"/>
      <c r="L34" s="6"/>
      <c r="M34" s="12">
        <f t="shared" ref="M34:M37" si="14">I34</f>
        <v>3502</v>
      </c>
    </row>
    <row r="35" spans="2:13" x14ac:dyDescent="0.25">
      <c r="B35" s="9">
        <v>28</v>
      </c>
      <c r="C35" s="13" t="s">
        <v>64</v>
      </c>
      <c r="D35" s="10" t="s">
        <v>38</v>
      </c>
      <c r="E35" s="9" t="s">
        <v>62</v>
      </c>
      <c r="F35" s="30">
        <v>7004</v>
      </c>
      <c r="G35" s="6">
        <v>15</v>
      </c>
      <c r="H35" s="12">
        <f t="shared" si="12"/>
        <v>230.31897402170338</v>
      </c>
      <c r="I35" s="12">
        <f t="shared" si="13"/>
        <v>3502</v>
      </c>
      <c r="J35" s="6"/>
      <c r="K35" s="6"/>
      <c r="L35" s="6"/>
      <c r="M35" s="12">
        <f t="shared" si="14"/>
        <v>3502</v>
      </c>
    </row>
    <row r="36" spans="2:13" x14ac:dyDescent="0.25">
      <c r="B36" s="9">
        <v>29</v>
      </c>
      <c r="C36" s="13" t="s">
        <v>65</v>
      </c>
      <c r="D36" s="10" t="s">
        <v>38</v>
      </c>
      <c r="E36" s="9" t="s">
        <v>62</v>
      </c>
      <c r="F36" s="30">
        <v>7004</v>
      </c>
      <c r="G36" s="6">
        <v>15</v>
      </c>
      <c r="H36" s="12">
        <f t="shared" si="12"/>
        <v>230.31897402170338</v>
      </c>
      <c r="I36" s="12">
        <f t="shared" si="13"/>
        <v>3502</v>
      </c>
      <c r="J36" s="6"/>
      <c r="K36" s="6"/>
      <c r="L36" s="6"/>
      <c r="M36" s="12">
        <f t="shared" si="14"/>
        <v>3502</v>
      </c>
    </row>
    <row r="37" spans="2:13" x14ac:dyDescent="0.25">
      <c r="B37" s="9">
        <v>30</v>
      </c>
      <c r="C37" s="19" t="s">
        <v>66</v>
      </c>
      <c r="D37" s="20" t="s">
        <v>38</v>
      </c>
      <c r="E37" s="9" t="s">
        <v>67</v>
      </c>
      <c r="F37" s="30">
        <v>5500</v>
      </c>
      <c r="G37" s="6">
        <v>15</v>
      </c>
      <c r="H37" s="12">
        <f t="shared" si="12"/>
        <v>180.86155869779677</v>
      </c>
      <c r="I37" s="12">
        <f t="shared" si="13"/>
        <v>2750</v>
      </c>
      <c r="J37" s="6"/>
      <c r="K37" s="6"/>
      <c r="L37" s="6"/>
      <c r="M37" s="12">
        <f t="shared" si="14"/>
        <v>2750</v>
      </c>
    </row>
    <row r="38" spans="2:13" x14ac:dyDescent="0.25">
      <c r="B38" s="26"/>
      <c r="C38" s="26"/>
      <c r="D38" s="32"/>
      <c r="E38" s="26"/>
      <c r="F38" s="29"/>
    </row>
    <row r="39" spans="2:13" x14ac:dyDescent="0.25">
      <c r="B39" s="9">
        <v>31</v>
      </c>
      <c r="C39" s="13" t="s">
        <v>68</v>
      </c>
      <c r="D39" s="10" t="s">
        <v>39</v>
      </c>
      <c r="E39" s="9" t="s">
        <v>69</v>
      </c>
      <c r="F39" s="30">
        <v>6180</v>
      </c>
      <c r="G39" s="6">
        <v>15</v>
      </c>
      <c r="H39" s="12">
        <f>F39/30.41</f>
        <v>203.22262413679709</v>
      </c>
      <c r="I39" s="12">
        <f>F39/2</f>
        <v>3090</v>
      </c>
      <c r="J39" s="6"/>
      <c r="K39" s="6"/>
      <c r="L39" s="6"/>
      <c r="M39" s="12">
        <f>I39</f>
        <v>3090</v>
      </c>
    </row>
    <row r="40" spans="2:13" x14ac:dyDescent="0.25">
      <c r="B40" s="9">
        <v>32</v>
      </c>
      <c r="C40" s="13" t="s">
        <v>70</v>
      </c>
      <c r="D40" s="10" t="s">
        <v>39</v>
      </c>
      <c r="E40" s="9" t="s">
        <v>69</v>
      </c>
      <c r="F40" s="30">
        <v>6180</v>
      </c>
      <c r="G40" s="6">
        <v>15</v>
      </c>
      <c r="H40" s="12">
        <f t="shared" ref="H40:H41" si="15">F40/30.41</f>
        <v>203.22262413679709</v>
      </c>
      <c r="I40" s="12">
        <f t="shared" ref="I40:I41" si="16">F40/2</f>
        <v>3090</v>
      </c>
      <c r="J40" s="6"/>
      <c r="K40" s="6"/>
      <c r="L40" s="6"/>
      <c r="M40" s="12">
        <f t="shared" ref="M40:M41" si="17">I40</f>
        <v>3090</v>
      </c>
    </row>
    <row r="41" spans="2:13" x14ac:dyDescent="0.25">
      <c r="B41" s="9">
        <v>33</v>
      </c>
      <c r="C41" s="13" t="s">
        <v>71</v>
      </c>
      <c r="D41" s="10" t="s">
        <v>39</v>
      </c>
      <c r="E41" s="9" t="s">
        <v>69</v>
      </c>
      <c r="F41" s="30">
        <v>6180</v>
      </c>
      <c r="G41" s="6">
        <v>15</v>
      </c>
      <c r="H41" s="12">
        <f t="shared" si="15"/>
        <v>203.22262413679709</v>
      </c>
      <c r="I41" s="12">
        <f t="shared" si="16"/>
        <v>3090</v>
      </c>
      <c r="J41" s="6"/>
      <c r="K41" s="6"/>
      <c r="L41" s="6"/>
      <c r="M41" s="12">
        <f t="shared" si="17"/>
        <v>3090</v>
      </c>
    </row>
    <row r="42" spans="2:13" x14ac:dyDescent="0.25">
      <c r="E42" s="34"/>
      <c r="F42" s="29"/>
    </row>
    <row r="43" spans="2:13" x14ac:dyDescent="0.25">
      <c r="B43" s="9">
        <v>34</v>
      </c>
      <c r="C43" s="9" t="s">
        <v>72</v>
      </c>
      <c r="D43" s="10" t="s">
        <v>36</v>
      </c>
      <c r="E43" s="9" t="s">
        <v>73</v>
      </c>
      <c r="F43" s="30">
        <v>6200</v>
      </c>
      <c r="G43" s="6">
        <v>15</v>
      </c>
      <c r="H43" s="12">
        <f>F43/30.41</f>
        <v>203.88030253206182</v>
      </c>
      <c r="I43" s="12">
        <f>F43/2</f>
        <v>3100</v>
      </c>
      <c r="J43" s="6"/>
      <c r="K43" s="6"/>
      <c r="L43" s="6"/>
      <c r="M43" s="12">
        <f>I43</f>
        <v>3100</v>
      </c>
    </row>
    <row r="44" spans="2:13" x14ac:dyDescent="0.25">
      <c r="B44" s="9">
        <v>35</v>
      </c>
      <c r="C44" s="14" t="s">
        <v>74</v>
      </c>
      <c r="D44" s="10" t="s">
        <v>36</v>
      </c>
      <c r="E44" s="9" t="s">
        <v>73</v>
      </c>
      <c r="F44" s="30">
        <v>5700</v>
      </c>
      <c r="G44" s="6">
        <v>15</v>
      </c>
      <c r="H44" s="12">
        <f t="shared" ref="H44" si="18">F44/30.41</f>
        <v>187.43834265044393</v>
      </c>
      <c r="I44" s="12">
        <f t="shared" ref="I44" si="19">F44/2</f>
        <v>2850</v>
      </c>
      <c r="J44" s="6"/>
      <c r="K44" s="6"/>
      <c r="L44" s="6"/>
      <c r="M44" s="12">
        <f t="shared" ref="M44" si="20">I44</f>
        <v>2850</v>
      </c>
    </row>
    <row r="45" spans="2:13" x14ac:dyDescent="0.25">
      <c r="F45" s="29"/>
    </row>
    <row r="46" spans="2:13" x14ac:dyDescent="0.25">
      <c r="B46" s="9">
        <v>36</v>
      </c>
      <c r="C46" s="16" t="s">
        <v>75</v>
      </c>
      <c r="D46" s="20" t="s">
        <v>17</v>
      </c>
      <c r="E46" s="9" t="s">
        <v>76</v>
      </c>
      <c r="F46" s="25">
        <v>6489</v>
      </c>
      <c r="G46" s="6">
        <v>15</v>
      </c>
      <c r="H46" s="12">
        <f>F46/30.41</f>
        <v>213.38375534363695</v>
      </c>
      <c r="I46" s="12">
        <f>F46/2</f>
        <v>3244.5</v>
      </c>
      <c r="J46" s="6"/>
      <c r="K46" s="6"/>
      <c r="L46" s="6"/>
      <c r="M46" s="12">
        <f>I46</f>
        <v>3244.5</v>
      </c>
    </row>
    <row r="47" spans="2:13" x14ac:dyDescent="0.25">
      <c r="B47" s="9">
        <v>37</v>
      </c>
      <c r="C47" s="14" t="s">
        <v>77</v>
      </c>
      <c r="D47" s="15" t="s">
        <v>14</v>
      </c>
      <c r="E47" s="7" t="s">
        <v>76</v>
      </c>
      <c r="F47" s="30">
        <v>6000</v>
      </c>
      <c r="G47" s="6">
        <v>15</v>
      </c>
      <c r="H47" s="12">
        <f t="shared" ref="H47:H51" si="21">F47/30.41</f>
        <v>197.30351857941466</v>
      </c>
      <c r="I47" s="12">
        <f t="shared" ref="I47:I51" si="22">F47/2</f>
        <v>3000</v>
      </c>
      <c r="J47" s="6"/>
      <c r="K47" s="6"/>
      <c r="L47" s="8">
        <v>300</v>
      </c>
      <c r="M47" s="12">
        <v>2700</v>
      </c>
    </row>
    <row r="48" spans="2:13" x14ac:dyDescent="0.25">
      <c r="B48" s="9">
        <v>38</v>
      </c>
      <c r="C48" s="13" t="s">
        <v>78</v>
      </c>
      <c r="D48" s="10" t="s">
        <v>34</v>
      </c>
      <c r="E48" s="9" t="s">
        <v>76</v>
      </c>
      <c r="F48" s="30">
        <v>5400</v>
      </c>
      <c r="G48" s="6">
        <v>15</v>
      </c>
      <c r="H48" s="12">
        <f t="shared" si="21"/>
        <v>177.5731667214732</v>
      </c>
      <c r="I48" s="12">
        <f t="shared" si="22"/>
        <v>2700</v>
      </c>
      <c r="J48" s="6"/>
      <c r="K48" s="6"/>
      <c r="L48" s="6"/>
      <c r="M48" s="12">
        <f t="shared" ref="M48:M51" si="23">I48</f>
        <v>2700</v>
      </c>
    </row>
    <row r="49" spans="2:13" x14ac:dyDescent="0.25">
      <c r="B49" s="9">
        <v>39</v>
      </c>
      <c r="C49" s="13" t="s">
        <v>79</v>
      </c>
      <c r="D49" s="10" t="s">
        <v>25</v>
      </c>
      <c r="E49" s="9" t="s">
        <v>76</v>
      </c>
      <c r="F49" s="30">
        <v>5400</v>
      </c>
      <c r="G49" s="6">
        <v>15</v>
      </c>
      <c r="H49" s="12">
        <f t="shared" si="21"/>
        <v>177.5731667214732</v>
      </c>
      <c r="I49" s="12">
        <f t="shared" si="22"/>
        <v>2700</v>
      </c>
      <c r="J49" s="6"/>
      <c r="K49" s="6"/>
      <c r="L49" s="6"/>
      <c r="M49" s="12">
        <f t="shared" si="23"/>
        <v>2700</v>
      </c>
    </row>
    <row r="50" spans="2:13" x14ac:dyDescent="0.25">
      <c r="B50" s="9">
        <v>40</v>
      </c>
      <c r="C50" s="14" t="s">
        <v>80</v>
      </c>
      <c r="D50" s="15" t="s">
        <v>36</v>
      </c>
      <c r="E50" s="7" t="s">
        <v>76</v>
      </c>
      <c r="F50" s="30">
        <v>5400</v>
      </c>
      <c r="G50" s="6">
        <v>15</v>
      </c>
      <c r="H50" s="12">
        <f t="shared" si="21"/>
        <v>177.5731667214732</v>
      </c>
      <c r="I50" s="12">
        <f t="shared" si="22"/>
        <v>2700</v>
      </c>
      <c r="J50" s="6"/>
      <c r="K50" s="6"/>
      <c r="L50" s="6"/>
      <c r="M50" s="12">
        <f t="shared" si="23"/>
        <v>2700</v>
      </c>
    </row>
    <row r="51" spans="2:13" x14ac:dyDescent="0.25">
      <c r="B51" s="9">
        <v>41</v>
      </c>
      <c r="C51" s="16" t="s">
        <v>81</v>
      </c>
      <c r="D51" s="20" t="s">
        <v>20</v>
      </c>
      <c r="E51" s="9" t="s">
        <v>82</v>
      </c>
      <c r="F51" s="30">
        <v>6000</v>
      </c>
      <c r="G51" s="6">
        <v>15</v>
      </c>
      <c r="H51" s="12">
        <f t="shared" si="21"/>
        <v>197.30351857941466</v>
      </c>
      <c r="I51" s="12">
        <f t="shared" si="22"/>
        <v>3000</v>
      </c>
      <c r="J51" s="6"/>
      <c r="K51" s="6"/>
      <c r="L51" s="6"/>
      <c r="M51" s="12">
        <f t="shared" si="23"/>
        <v>3000</v>
      </c>
    </row>
    <row r="52" spans="2:13" x14ac:dyDescent="0.25">
      <c r="C52" s="35"/>
      <c r="D52" s="35"/>
      <c r="E52" s="35"/>
      <c r="F52" s="36"/>
    </row>
    <row r="53" spans="2:13" x14ac:dyDescent="0.25">
      <c r="B53" s="7">
        <v>42</v>
      </c>
      <c r="C53" s="9" t="s">
        <v>83</v>
      </c>
      <c r="D53" s="9" t="s">
        <v>20</v>
      </c>
      <c r="E53" s="9" t="s">
        <v>84</v>
      </c>
      <c r="F53" s="11">
        <v>5000</v>
      </c>
      <c r="G53" s="6"/>
      <c r="H53" s="12">
        <f>F53/30.41</f>
        <v>164.41959881617888</v>
      </c>
      <c r="I53" s="12">
        <f>F53/2</f>
        <v>2500</v>
      </c>
      <c r="J53" s="6"/>
      <c r="K53" s="6"/>
      <c r="L53" s="6"/>
      <c r="M53" s="12">
        <f>I53-K53</f>
        <v>2500</v>
      </c>
    </row>
    <row r="54" spans="2:13" x14ac:dyDescent="0.25">
      <c r="B54" s="9">
        <v>43</v>
      </c>
      <c r="C54" s="13" t="s">
        <v>85</v>
      </c>
      <c r="D54" s="10" t="s">
        <v>36</v>
      </c>
      <c r="E54" s="9" t="s">
        <v>84</v>
      </c>
      <c r="F54" s="30">
        <v>6000</v>
      </c>
      <c r="G54" s="6">
        <v>15</v>
      </c>
      <c r="H54" s="12">
        <f>F54/30.41</f>
        <v>197.30351857941466</v>
      </c>
      <c r="I54" s="12">
        <f>F54/2</f>
        <v>3000</v>
      </c>
      <c r="J54" s="6"/>
      <c r="K54" s="6"/>
      <c r="L54" s="6"/>
      <c r="M54" s="12">
        <f>I54-K54</f>
        <v>3000</v>
      </c>
    </row>
    <row r="55" spans="2:13" x14ac:dyDescent="0.25">
      <c r="B55" s="9">
        <v>44</v>
      </c>
      <c r="C55" s="13" t="s">
        <v>86</v>
      </c>
      <c r="D55" s="10" t="s">
        <v>20</v>
      </c>
      <c r="E55" s="9" t="s">
        <v>84</v>
      </c>
      <c r="F55" s="30">
        <v>7000</v>
      </c>
      <c r="G55" s="6">
        <v>15</v>
      </c>
      <c r="H55" s="12">
        <f t="shared" ref="H55" si="24">F55/30.41</f>
        <v>230.18743834265044</v>
      </c>
      <c r="I55" s="12">
        <f t="shared" ref="I55" si="25">F55/2</f>
        <v>3500</v>
      </c>
      <c r="J55" s="6"/>
      <c r="K55" s="6"/>
      <c r="L55" s="6"/>
      <c r="M55" s="12">
        <f t="shared" ref="M55" si="26">I55</f>
        <v>3500</v>
      </c>
    </row>
    <row r="56" spans="2:13" x14ac:dyDescent="0.25">
      <c r="B56" s="37"/>
      <c r="C56" s="37"/>
      <c r="D56" s="37"/>
      <c r="E56" s="37"/>
      <c r="F56" s="29"/>
    </row>
    <row r="57" spans="2:13" x14ac:dyDescent="0.25">
      <c r="B57" s="9">
        <v>45</v>
      </c>
      <c r="C57" s="13" t="s">
        <v>87</v>
      </c>
      <c r="D57" s="10" t="s">
        <v>38</v>
      </c>
      <c r="E57" s="9" t="s">
        <v>88</v>
      </c>
      <c r="F57" s="30">
        <v>5000</v>
      </c>
      <c r="G57" s="6">
        <v>15</v>
      </c>
      <c r="H57" s="12">
        <f>F57/30.41</f>
        <v>164.41959881617888</v>
      </c>
      <c r="I57" s="12">
        <f>F57/2</f>
        <v>2500</v>
      </c>
      <c r="J57" s="6"/>
      <c r="K57" s="6"/>
      <c r="L57" s="6"/>
      <c r="M57" s="12">
        <f>I57</f>
        <v>2500</v>
      </c>
    </row>
    <row r="58" spans="2:13" x14ac:dyDescent="0.25">
      <c r="B58" s="7">
        <v>46</v>
      </c>
      <c r="C58" s="14" t="s">
        <v>89</v>
      </c>
      <c r="D58" s="15" t="s">
        <v>20</v>
      </c>
      <c r="E58" s="9" t="s">
        <v>90</v>
      </c>
      <c r="F58" s="30">
        <v>5000</v>
      </c>
      <c r="G58" s="6">
        <v>15</v>
      </c>
      <c r="H58" s="12">
        <f t="shared" ref="H58:H59" si="27">F58/30.41</f>
        <v>164.41959881617888</v>
      </c>
      <c r="I58" s="12">
        <f t="shared" ref="I58:I59" si="28">F58/2</f>
        <v>2500</v>
      </c>
      <c r="J58" s="6"/>
      <c r="K58" s="6"/>
      <c r="L58" s="8">
        <v>600</v>
      </c>
      <c r="M58" s="12">
        <f>I58-L58</f>
        <v>1900</v>
      </c>
    </row>
    <row r="59" spans="2:13" x14ac:dyDescent="0.25">
      <c r="B59" s="9">
        <v>47</v>
      </c>
      <c r="C59" s="13" t="s">
        <v>91</v>
      </c>
      <c r="D59" s="10" t="s">
        <v>20</v>
      </c>
      <c r="E59" s="9" t="s">
        <v>90</v>
      </c>
      <c r="F59" s="30">
        <v>5000</v>
      </c>
      <c r="G59" s="6">
        <v>15</v>
      </c>
      <c r="H59" s="12">
        <f t="shared" si="27"/>
        <v>164.41959881617888</v>
      </c>
      <c r="I59" s="12">
        <f t="shared" si="28"/>
        <v>2500</v>
      </c>
      <c r="J59" s="6"/>
      <c r="K59" s="6"/>
      <c r="L59" s="8">
        <v>250</v>
      </c>
      <c r="M59" s="12">
        <f>I59-L59</f>
        <v>2250</v>
      </c>
    </row>
    <row r="60" spans="2:13" x14ac:dyDescent="0.25">
      <c r="C60" s="34"/>
      <c r="D60" s="34"/>
      <c r="E60" s="34"/>
      <c r="F60" s="29"/>
    </row>
    <row r="61" spans="2:13" x14ac:dyDescent="0.25">
      <c r="B61" s="9">
        <v>48</v>
      </c>
      <c r="C61" s="9" t="s">
        <v>92</v>
      </c>
      <c r="D61" s="10" t="s">
        <v>38</v>
      </c>
      <c r="E61" s="9" t="s">
        <v>93</v>
      </c>
      <c r="F61" s="30">
        <v>5000</v>
      </c>
      <c r="G61" s="6">
        <v>15</v>
      </c>
      <c r="H61" s="12">
        <f>F61/30.41</f>
        <v>164.41959881617888</v>
      </c>
      <c r="I61" s="12">
        <f>F61/2</f>
        <v>2500</v>
      </c>
      <c r="J61" s="6"/>
      <c r="K61" s="6"/>
      <c r="L61" s="6"/>
      <c r="M61" s="12">
        <f>I61</f>
        <v>2500</v>
      </c>
    </row>
    <row r="62" spans="2:13" x14ac:dyDescent="0.25">
      <c r="B62" s="9">
        <v>49</v>
      </c>
      <c r="C62" s="13" t="s">
        <v>94</v>
      </c>
      <c r="D62" s="10" t="s">
        <v>25</v>
      </c>
      <c r="E62" s="9" t="s">
        <v>95</v>
      </c>
      <c r="F62" s="30">
        <v>5000</v>
      </c>
      <c r="G62" s="6">
        <v>15</v>
      </c>
      <c r="H62" s="12">
        <f t="shared" ref="H62:H64" si="29">F62/30.41</f>
        <v>164.41959881617888</v>
      </c>
      <c r="I62" s="12">
        <f t="shared" ref="I62:I64" si="30">F62/2</f>
        <v>2500</v>
      </c>
      <c r="J62" s="6"/>
      <c r="K62" s="6"/>
      <c r="L62" s="6"/>
      <c r="M62" s="12">
        <f t="shared" ref="M62:M64" si="31">I62</f>
        <v>2500</v>
      </c>
    </row>
    <row r="63" spans="2:13" x14ac:dyDescent="0.25">
      <c r="B63" s="9">
        <v>50</v>
      </c>
      <c r="C63" s="13" t="s">
        <v>96</v>
      </c>
      <c r="D63" s="10" t="s">
        <v>25</v>
      </c>
      <c r="E63" s="9" t="s">
        <v>97</v>
      </c>
      <c r="F63" s="30">
        <v>5000</v>
      </c>
      <c r="G63" s="6">
        <v>15</v>
      </c>
      <c r="H63" s="12">
        <f t="shared" si="29"/>
        <v>164.41959881617888</v>
      </c>
      <c r="I63" s="12">
        <f t="shared" si="30"/>
        <v>2500</v>
      </c>
      <c r="J63" s="6"/>
      <c r="K63" s="6"/>
      <c r="L63" s="6"/>
      <c r="M63" s="12">
        <f t="shared" si="31"/>
        <v>2500</v>
      </c>
    </row>
    <row r="64" spans="2:13" x14ac:dyDescent="0.25">
      <c r="B64" s="9">
        <v>51</v>
      </c>
      <c r="C64" s="13" t="s">
        <v>98</v>
      </c>
      <c r="D64" s="10" t="s">
        <v>25</v>
      </c>
      <c r="E64" s="9" t="s">
        <v>99</v>
      </c>
      <c r="F64" s="30">
        <v>5000</v>
      </c>
      <c r="G64" s="6">
        <v>15</v>
      </c>
      <c r="H64" s="12">
        <f t="shared" si="29"/>
        <v>164.41959881617888</v>
      </c>
      <c r="I64" s="12">
        <f t="shared" si="30"/>
        <v>2500</v>
      </c>
      <c r="J64" s="6"/>
      <c r="K64" s="6"/>
      <c r="L64" s="6"/>
      <c r="M64" s="12">
        <f t="shared" si="31"/>
        <v>2500</v>
      </c>
    </row>
    <row r="65" spans="2:13" x14ac:dyDescent="0.25">
      <c r="B65" s="31"/>
      <c r="C65" s="38"/>
      <c r="D65" s="17"/>
      <c r="E65" s="31"/>
      <c r="F65" s="39"/>
    </row>
    <row r="66" spans="2:13" x14ac:dyDescent="0.25">
      <c r="C66" s="6" t="s">
        <v>12</v>
      </c>
      <c r="D66" s="6"/>
      <c r="E66" s="6"/>
      <c r="F66" s="40">
        <v>361955</v>
      </c>
      <c r="G66" s="6"/>
      <c r="H66" s="12">
        <f>SUM(H4:H65)</f>
        <v>11779.184478789872</v>
      </c>
      <c r="I66" s="12">
        <f>SUM(I4:I65)</f>
        <v>179102.5</v>
      </c>
      <c r="J66" s="6"/>
      <c r="K66" s="6"/>
      <c r="L66" s="41">
        <f>SUM(L47:L65)</f>
        <v>1150</v>
      </c>
      <c r="M66" s="12">
        <f>SUM(M4:M65)</f>
        <v>177352.5</v>
      </c>
    </row>
  </sheetData>
  <pageMargins left="0.70866141732283472" right="0.70866141732283472" top="0.74803149606299213" bottom="0.74803149606299213" header="0.31496062992125984" footer="0.31496062992125984"/>
  <pageSetup scale="5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7"/>
  <sheetViews>
    <sheetView tabSelected="1" topLeftCell="A19" workbookViewId="0">
      <selection activeCell="B10" sqref="B10"/>
    </sheetView>
  </sheetViews>
  <sheetFormatPr baseColWidth="10" defaultRowHeight="15" x14ac:dyDescent="0.25"/>
  <cols>
    <col min="3" max="3" width="34.5703125" customWidth="1"/>
    <col min="4" max="4" width="24.5703125" customWidth="1"/>
    <col min="5" max="5" width="25.5703125" customWidth="1"/>
    <col min="6" max="6" width="13.7109375" customWidth="1"/>
    <col min="9" max="9" width="13.28515625" customWidth="1"/>
    <col min="13" max="13" width="13.5703125" customWidth="1"/>
  </cols>
  <sheetData>
    <row r="2" spans="2:13" ht="39" x14ac:dyDescent="0.25">
      <c r="B2" s="1" t="s">
        <v>0</v>
      </c>
      <c r="C2" s="1" t="s">
        <v>1</v>
      </c>
      <c r="D2" s="1" t="s">
        <v>2</v>
      </c>
      <c r="E2" s="1" t="s">
        <v>3</v>
      </c>
      <c r="F2" s="3" t="s">
        <v>4</v>
      </c>
      <c r="G2" s="4" t="s">
        <v>5</v>
      </c>
      <c r="H2" s="1" t="s">
        <v>6</v>
      </c>
      <c r="I2" s="5" t="s">
        <v>7</v>
      </c>
      <c r="J2" s="4" t="s">
        <v>8</v>
      </c>
      <c r="K2" s="4" t="s">
        <v>9</v>
      </c>
      <c r="L2" s="5" t="s">
        <v>10</v>
      </c>
      <c r="M2" s="5" t="s">
        <v>11</v>
      </c>
    </row>
    <row r="3" spans="2:13" x14ac:dyDescent="0.25">
      <c r="B3" s="6"/>
      <c r="C3" s="7" t="s">
        <v>12</v>
      </c>
      <c r="D3" s="6"/>
      <c r="E3" s="6"/>
      <c r="F3" s="8"/>
      <c r="G3" s="6"/>
      <c r="H3" s="6"/>
      <c r="I3" s="6"/>
      <c r="J3" s="6"/>
      <c r="K3" s="6"/>
      <c r="L3" s="6"/>
      <c r="M3" s="6"/>
    </row>
    <row r="4" spans="2:13" x14ac:dyDescent="0.25">
      <c r="B4" s="9">
        <v>1</v>
      </c>
      <c r="C4" s="9" t="s">
        <v>13</v>
      </c>
      <c r="D4" s="10" t="s">
        <v>14</v>
      </c>
      <c r="E4" s="9" t="s">
        <v>15</v>
      </c>
      <c r="F4" s="11">
        <v>16480</v>
      </c>
      <c r="G4" s="6">
        <v>15</v>
      </c>
      <c r="H4" s="12">
        <f>F4/30.41</f>
        <v>541.92699769812566</v>
      </c>
      <c r="I4" s="12">
        <f>F4/2</f>
        <v>8240</v>
      </c>
      <c r="J4" s="6"/>
      <c r="K4" s="6"/>
      <c r="L4" s="6"/>
      <c r="M4" s="12">
        <f>I4</f>
        <v>8240</v>
      </c>
    </row>
    <row r="5" spans="2:13" x14ac:dyDescent="0.25">
      <c r="B5" s="9">
        <v>2</v>
      </c>
      <c r="C5" s="13" t="s">
        <v>16</v>
      </c>
      <c r="D5" s="10" t="s">
        <v>17</v>
      </c>
      <c r="E5" s="9" t="s">
        <v>18</v>
      </c>
      <c r="F5" s="11">
        <v>11330</v>
      </c>
      <c r="G5" s="6">
        <v>15</v>
      </c>
      <c r="H5" s="12">
        <f t="shared" ref="H5:H16" si="0">F5/30.41</f>
        <v>372.57481091746138</v>
      </c>
      <c r="I5" s="12">
        <f t="shared" ref="I5:I16" si="1">F5/2</f>
        <v>5665</v>
      </c>
      <c r="J5" s="6"/>
      <c r="K5" s="6"/>
      <c r="L5" s="6"/>
      <c r="M5" s="12">
        <f t="shared" ref="M5:M15" si="2">I5</f>
        <v>5665</v>
      </c>
    </row>
    <row r="6" spans="2:13" x14ac:dyDescent="0.25">
      <c r="B6" s="9">
        <v>3</v>
      </c>
      <c r="C6" s="13" t="s">
        <v>19</v>
      </c>
      <c r="D6" s="10" t="s">
        <v>20</v>
      </c>
      <c r="E6" s="9" t="s">
        <v>18</v>
      </c>
      <c r="F6" s="11">
        <v>10300</v>
      </c>
      <c r="G6" s="6">
        <v>15</v>
      </c>
      <c r="H6" s="12">
        <f t="shared" si="0"/>
        <v>338.70437356132851</v>
      </c>
      <c r="I6" s="12">
        <f t="shared" si="1"/>
        <v>5150</v>
      </c>
      <c r="J6" s="6"/>
      <c r="K6" s="6"/>
      <c r="L6" s="6"/>
      <c r="M6" s="12">
        <f t="shared" si="2"/>
        <v>5150</v>
      </c>
    </row>
    <row r="7" spans="2:13" x14ac:dyDescent="0.25">
      <c r="B7" s="9">
        <v>4</v>
      </c>
      <c r="C7" s="14" t="s">
        <v>21</v>
      </c>
      <c r="D7" s="15" t="s">
        <v>22</v>
      </c>
      <c r="E7" s="7" t="s">
        <v>23</v>
      </c>
      <c r="F7" s="11">
        <v>9270</v>
      </c>
      <c r="G7" s="6">
        <v>15</v>
      </c>
      <c r="H7" s="12">
        <f t="shared" si="0"/>
        <v>304.83393620519564</v>
      </c>
      <c r="I7" s="12">
        <f t="shared" si="1"/>
        <v>4635</v>
      </c>
      <c r="J7" s="6"/>
      <c r="K7" s="6"/>
      <c r="L7" s="6"/>
      <c r="M7" s="12">
        <f t="shared" si="2"/>
        <v>4635</v>
      </c>
    </row>
    <row r="8" spans="2:13" x14ac:dyDescent="0.25">
      <c r="B8" s="9">
        <v>5</v>
      </c>
      <c r="C8" s="13" t="s">
        <v>24</v>
      </c>
      <c r="D8" s="10" t="s">
        <v>25</v>
      </c>
      <c r="E8" s="9" t="s">
        <v>23</v>
      </c>
      <c r="F8" s="11">
        <v>9270</v>
      </c>
      <c r="G8" s="6">
        <v>15</v>
      </c>
      <c r="H8" s="12">
        <f t="shared" si="0"/>
        <v>304.83393620519564</v>
      </c>
      <c r="I8" s="12">
        <f t="shared" si="1"/>
        <v>4635</v>
      </c>
      <c r="J8" s="6"/>
      <c r="K8" s="6"/>
      <c r="L8" s="6"/>
      <c r="M8" s="12">
        <f t="shared" si="2"/>
        <v>4635</v>
      </c>
    </row>
    <row r="9" spans="2:13" x14ac:dyDescent="0.25">
      <c r="B9" s="9">
        <v>6</v>
      </c>
      <c r="C9" s="13" t="s">
        <v>26</v>
      </c>
      <c r="D9" s="10" t="s">
        <v>20</v>
      </c>
      <c r="E9" s="9" t="s">
        <v>27</v>
      </c>
      <c r="F9" s="11">
        <v>8240</v>
      </c>
      <c r="G9" s="6">
        <v>15</v>
      </c>
      <c r="H9" s="12">
        <f t="shared" si="0"/>
        <v>270.96349884906283</v>
      </c>
      <c r="I9" s="12">
        <f t="shared" si="1"/>
        <v>4120</v>
      </c>
      <c r="J9" s="6"/>
      <c r="K9" s="6"/>
      <c r="L9" s="6"/>
      <c r="M9" s="12">
        <f t="shared" si="2"/>
        <v>4120</v>
      </c>
    </row>
    <row r="10" spans="2:13" x14ac:dyDescent="0.25">
      <c r="B10" s="9">
        <v>7</v>
      </c>
      <c r="C10" s="16" t="s">
        <v>28</v>
      </c>
      <c r="D10" s="17" t="s">
        <v>29</v>
      </c>
      <c r="E10" s="9" t="s">
        <v>30</v>
      </c>
      <c r="F10" s="11">
        <v>8755</v>
      </c>
      <c r="G10" s="6">
        <v>15</v>
      </c>
      <c r="H10" s="12">
        <f t="shared" si="0"/>
        <v>287.89871752712924</v>
      </c>
      <c r="I10" s="12">
        <f t="shared" si="1"/>
        <v>4377.5</v>
      </c>
      <c r="J10" s="6"/>
      <c r="K10" s="6"/>
      <c r="L10" s="6"/>
      <c r="M10" s="12">
        <f t="shared" si="2"/>
        <v>4377.5</v>
      </c>
    </row>
    <row r="11" spans="2:13" x14ac:dyDescent="0.25">
      <c r="B11" s="18">
        <v>8</v>
      </c>
      <c r="C11" s="13" t="s">
        <v>31</v>
      </c>
      <c r="D11" s="10" t="s">
        <v>32</v>
      </c>
      <c r="E11" s="9" t="s">
        <v>23</v>
      </c>
      <c r="F11" s="11">
        <v>8755</v>
      </c>
      <c r="G11" s="6">
        <v>15</v>
      </c>
      <c r="H11" s="12">
        <f t="shared" si="0"/>
        <v>287.89871752712924</v>
      </c>
      <c r="I11" s="12">
        <f t="shared" si="1"/>
        <v>4377.5</v>
      </c>
      <c r="J11" s="6"/>
      <c r="K11" s="6"/>
      <c r="L11" s="8">
        <v>300</v>
      </c>
      <c r="M11" s="12">
        <f>I11-L11</f>
        <v>4077.5</v>
      </c>
    </row>
    <row r="12" spans="2:13" x14ac:dyDescent="0.25">
      <c r="B12" s="9">
        <v>9</v>
      </c>
      <c r="C12" s="13" t="s">
        <v>33</v>
      </c>
      <c r="D12" s="10" t="s">
        <v>34</v>
      </c>
      <c r="E12" s="9" t="s">
        <v>23</v>
      </c>
      <c r="F12" s="11">
        <v>9000</v>
      </c>
      <c r="G12" s="6">
        <v>15</v>
      </c>
      <c r="H12" s="12">
        <f t="shared" si="0"/>
        <v>295.95527786912197</v>
      </c>
      <c r="I12" s="12">
        <f t="shared" si="1"/>
        <v>4500</v>
      </c>
      <c r="J12" s="6"/>
      <c r="K12" s="6"/>
      <c r="L12" s="6"/>
      <c r="M12" s="12">
        <f t="shared" si="2"/>
        <v>4500</v>
      </c>
    </row>
    <row r="13" spans="2:13" x14ac:dyDescent="0.25">
      <c r="B13" s="9">
        <v>10</v>
      </c>
      <c r="C13" s="13" t="s">
        <v>35</v>
      </c>
      <c r="D13" s="10" t="s">
        <v>36</v>
      </c>
      <c r="E13" s="9" t="s">
        <v>23</v>
      </c>
      <c r="F13" s="11">
        <v>9000</v>
      </c>
      <c r="G13" s="6">
        <v>15</v>
      </c>
      <c r="H13" s="12">
        <f t="shared" si="0"/>
        <v>295.95527786912197</v>
      </c>
      <c r="I13" s="12">
        <f t="shared" si="1"/>
        <v>4500</v>
      </c>
      <c r="J13" s="6"/>
      <c r="K13" s="6"/>
      <c r="L13" s="6"/>
      <c r="M13" s="12">
        <f t="shared" si="2"/>
        <v>4500</v>
      </c>
    </row>
    <row r="14" spans="2:13" x14ac:dyDescent="0.25">
      <c r="B14" s="9">
        <v>11</v>
      </c>
      <c r="C14" s="13" t="s">
        <v>37</v>
      </c>
      <c r="D14" s="10" t="s">
        <v>38</v>
      </c>
      <c r="E14" s="9" t="s">
        <v>23</v>
      </c>
      <c r="F14" s="11">
        <v>9000</v>
      </c>
      <c r="G14" s="6">
        <v>15</v>
      </c>
      <c r="H14" s="12">
        <f t="shared" si="0"/>
        <v>295.95527786912197</v>
      </c>
      <c r="I14" s="12">
        <f t="shared" si="1"/>
        <v>4500</v>
      </c>
      <c r="J14" s="6"/>
      <c r="K14" s="6"/>
      <c r="L14" s="8">
        <v>375</v>
      </c>
      <c r="M14" s="12">
        <f>I14-L14</f>
        <v>4125</v>
      </c>
    </row>
    <row r="15" spans="2:13" x14ac:dyDescent="0.25">
      <c r="B15" s="9">
        <v>12</v>
      </c>
      <c r="C15" s="13" t="s">
        <v>40</v>
      </c>
      <c r="D15" s="10" t="s">
        <v>14</v>
      </c>
      <c r="E15" s="9" t="s">
        <v>41</v>
      </c>
      <c r="F15" s="11">
        <v>7500</v>
      </c>
      <c r="G15" s="6">
        <v>15</v>
      </c>
      <c r="H15" s="12">
        <f t="shared" si="0"/>
        <v>246.62939822426833</v>
      </c>
      <c r="I15" s="12">
        <f t="shared" si="1"/>
        <v>3750</v>
      </c>
      <c r="J15" s="6"/>
      <c r="K15" s="6"/>
      <c r="L15" s="6"/>
      <c r="M15" s="12">
        <f t="shared" si="2"/>
        <v>3750</v>
      </c>
    </row>
    <row r="16" spans="2:13" x14ac:dyDescent="0.25">
      <c r="B16" s="9">
        <v>13</v>
      </c>
      <c r="C16" s="9" t="s">
        <v>42</v>
      </c>
      <c r="D16" s="10" t="s">
        <v>14</v>
      </c>
      <c r="E16" s="9" t="s">
        <v>43</v>
      </c>
      <c r="F16" s="11">
        <v>7000</v>
      </c>
      <c r="G16" s="6">
        <v>15</v>
      </c>
      <c r="H16" s="12">
        <f t="shared" si="0"/>
        <v>230.18743834265044</v>
      </c>
      <c r="I16" s="12">
        <f t="shared" si="1"/>
        <v>3500</v>
      </c>
      <c r="J16" s="6"/>
      <c r="K16" s="6"/>
      <c r="L16" s="8">
        <v>300</v>
      </c>
      <c r="M16" s="12">
        <f>I16-L16</f>
        <v>3200</v>
      </c>
    </row>
    <row r="17" spans="2:13" x14ac:dyDescent="0.25">
      <c r="B17" s="21"/>
      <c r="C17" s="21"/>
      <c r="D17" s="22"/>
      <c r="E17" s="21"/>
      <c r="F17" s="23"/>
    </row>
    <row r="18" spans="2:13" x14ac:dyDescent="0.25">
      <c r="B18" s="9">
        <v>14</v>
      </c>
      <c r="C18" s="9" t="s">
        <v>44</v>
      </c>
      <c r="D18" s="10" t="s">
        <v>29</v>
      </c>
      <c r="E18" s="9" t="s">
        <v>45</v>
      </c>
      <c r="F18" s="11">
        <v>7000</v>
      </c>
      <c r="G18" s="24">
        <v>13</v>
      </c>
      <c r="H18" s="12">
        <f>F18/30.41</f>
        <v>230.18743834265044</v>
      </c>
      <c r="I18" s="12">
        <f>F18/2</f>
        <v>3500</v>
      </c>
      <c r="J18" s="6"/>
      <c r="K18" s="6"/>
      <c r="L18" s="6"/>
      <c r="M18" s="12">
        <f>I18-K18</f>
        <v>3500</v>
      </c>
    </row>
    <row r="19" spans="2:13" x14ac:dyDescent="0.25">
      <c r="B19" s="9">
        <v>15</v>
      </c>
      <c r="C19" s="16" t="s">
        <v>46</v>
      </c>
      <c r="D19" s="20" t="s">
        <v>29</v>
      </c>
      <c r="E19" s="9" t="s">
        <v>45</v>
      </c>
      <c r="F19" s="25">
        <v>7210</v>
      </c>
      <c r="G19" s="6">
        <v>15</v>
      </c>
      <c r="H19" s="12">
        <f t="shared" ref="H19" si="3">F19/30.41</f>
        <v>237.09306149292996</v>
      </c>
      <c r="I19" s="12">
        <f t="shared" ref="I19" si="4">F19/2</f>
        <v>3605</v>
      </c>
      <c r="J19" s="6"/>
      <c r="K19" s="6"/>
      <c r="L19" s="6"/>
      <c r="M19" s="12">
        <f t="shared" ref="M19" si="5">I19</f>
        <v>3605</v>
      </c>
    </row>
    <row r="20" spans="2:13" x14ac:dyDescent="0.25">
      <c r="B20" s="26"/>
      <c r="C20" s="27"/>
      <c r="D20" s="28"/>
      <c r="E20" s="26"/>
      <c r="F20" s="29"/>
    </row>
    <row r="21" spans="2:13" x14ac:dyDescent="0.25">
      <c r="B21" s="9">
        <v>16</v>
      </c>
      <c r="C21" s="9" t="s">
        <v>47</v>
      </c>
      <c r="D21" s="10" t="s">
        <v>17</v>
      </c>
      <c r="E21" s="9" t="s">
        <v>48</v>
      </c>
      <c r="F21" s="30">
        <v>6500</v>
      </c>
      <c r="G21" s="6">
        <v>15</v>
      </c>
      <c r="H21" s="12">
        <f>F21/30.41</f>
        <v>213.74547846103255</v>
      </c>
      <c r="I21" s="12">
        <f>F21/2</f>
        <v>3250</v>
      </c>
      <c r="J21" s="6"/>
      <c r="K21" s="6"/>
      <c r="L21" s="6"/>
      <c r="M21" s="12">
        <f>I21</f>
        <v>3250</v>
      </c>
    </row>
    <row r="22" spans="2:13" x14ac:dyDescent="0.25">
      <c r="B22" s="9">
        <v>17</v>
      </c>
      <c r="C22" s="13" t="s">
        <v>49</v>
      </c>
      <c r="D22" s="10" t="s">
        <v>17</v>
      </c>
      <c r="E22" s="9" t="s">
        <v>48</v>
      </c>
      <c r="F22" s="30">
        <v>6500</v>
      </c>
      <c r="G22" s="6">
        <v>15</v>
      </c>
      <c r="H22" s="12">
        <f t="shared" ref="H22:H27" si="6">F22/30.41</f>
        <v>213.74547846103255</v>
      </c>
      <c r="I22" s="12">
        <f t="shared" ref="I22:I27" si="7">F22/2</f>
        <v>3250</v>
      </c>
      <c r="J22" s="6"/>
      <c r="K22" s="6"/>
      <c r="L22" s="6"/>
      <c r="M22" s="12">
        <f t="shared" ref="M22:M27" si="8">I22</f>
        <v>3250</v>
      </c>
    </row>
    <row r="23" spans="2:13" x14ac:dyDescent="0.25">
      <c r="B23" s="9">
        <v>18</v>
      </c>
      <c r="C23" s="13" t="s">
        <v>50</v>
      </c>
      <c r="D23" s="10" t="s">
        <v>32</v>
      </c>
      <c r="E23" s="9" t="s">
        <v>48</v>
      </c>
      <c r="F23" s="30">
        <v>6500</v>
      </c>
      <c r="G23" s="6">
        <v>15</v>
      </c>
      <c r="H23" s="12">
        <f t="shared" si="6"/>
        <v>213.74547846103255</v>
      </c>
      <c r="I23" s="12">
        <f t="shared" si="7"/>
        <v>3250</v>
      </c>
      <c r="J23" s="6"/>
      <c r="K23" s="6"/>
      <c r="L23" s="6"/>
      <c r="M23" s="12">
        <f t="shared" si="8"/>
        <v>3250</v>
      </c>
    </row>
    <row r="24" spans="2:13" x14ac:dyDescent="0.25">
      <c r="B24" s="9">
        <v>19</v>
      </c>
      <c r="C24" s="13" t="s">
        <v>51</v>
      </c>
      <c r="D24" s="10" t="s">
        <v>34</v>
      </c>
      <c r="E24" s="9" t="s">
        <v>48</v>
      </c>
      <c r="F24" s="30">
        <v>6500</v>
      </c>
      <c r="G24" s="6">
        <v>15</v>
      </c>
      <c r="H24" s="12">
        <f t="shared" si="6"/>
        <v>213.74547846103255</v>
      </c>
      <c r="I24" s="12">
        <f t="shared" si="7"/>
        <v>3250</v>
      </c>
      <c r="J24" s="6"/>
      <c r="K24" s="6"/>
      <c r="L24" s="6"/>
      <c r="M24" s="12">
        <f t="shared" si="8"/>
        <v>3250</v>
      </c>
    </row>
    <row r="25" spans="2:13" x14ac:dyDescent="0.25">
      <c r="B25" s="9">
        <v>20</v>
      </c>
      <c r="C25" s="9" t="s">
        <v>52</v>
      </c>
      <c r="D25" s="10" t="s">
        <v>34</v>
      </c>
      <c r="E25" s="9" t="s">
        <v>48</v>
      </c>
      <c r="F25" s="30">
        <v>6500</v>
      </c>
      <c r="G25" s="6">
        <v>15</v>
      </c>
      <c r="H25" s="12">
        <f t="shared" si="6"/>
        <v>213.74547846103255</v>
      </c>
      <c r="I25" s="12">
        <f t="shared" si="7"/>
        <v>3250</v>
      </c>
      <c r="J25" s="6"/>
      <c r="K25" s="6"/>
      <c r="L25" s="6"/>
      <c r="M25" s="12">
        <f t="shared" si="8"/>
        <v>3250</v>
      </c>
    </row>
    <row r="26" spans="2:13" x14ac:dyDescent="0.25">
      <c r="B26" s="9">
        <v>21</v>
      </c>
      <c r="C26" s="13" t="s">
        <v>53</v>
      </c>
      <c r="D26" s="10" t="s">
        <v>34</v>
      </c>
      <c r="E26" s="9" t="s">
        <v>48</v>
      </c>
      <c r="F26" s="30">
        <v>6500</v>
      </c>
      <c r="G26" s="6">
        <v>15</v>
      </c>
      <c r="H26" s="12">
        <f t="shared" si="6"/>
        <v>213.74547846103255</v>
      </c>
      <c r="I26" s="12">
        <f t="shared" si="7"/>
        <v>3250</v>
      </c>
      <c r="J26" s="6"/>
      <c r="K26" s="6"/>
      <c r="L26" s="6"/>
      <c r="M26" s="12">
        <f t="shared" si="8"/>
        <v>3250</v>
      </c>
    </row>
    <row r="27" spans="2:13" x14ac:dyDescent="0.25">
      <c r="B27" s="9">
        <v>22</v>
      </c>
      <c r="C27" s="13" t="s">
        <v>54</v>
      </c>
      <c r="D27" s="10" t="s">
        <v>25</v>
      </c>
      <c r="E27" s="9" t="s">
        <v>48</v>
      </c>
      <c r="F27" s="30">
        <v>6500</v>
      </c>
      <c r="G27" s="6">
        <v>15</v>
      </c>
      <c r="H27" s="12">
        <f t="shared" si="6"/>
        <v>213.74547846103255</v>
      </c>
      <c r="I27" s="12">
        <f t="shared" si="7"/>
        <v>3250</v>
      </c>
      <c r="J27" s="6"/>
      <c r="K27" s="6"/>
      <c r="L27" s="6"/>
      <c r="M27" s="12">
        <f t="shared" si="8"/>
        <v>3250</v>
      </c>
    </row>
    <row r="28" spans="2:13" x14ac:dyDescent="0.25">
      <c r="B28" s="31"/>
      <c r="C28" s="26"/>
      <c r="D28" s="32"/>
      <c r="E28" s="26"/>
      <c r="F28" s="29"/>
    </row>
    <row r="29" spans="2:13" x14ac:dyDescent="0.25">
      <c r="B29" s="9">
        <v>23</v>
      </c>
      <c r="C29" s="13" t="s">
        <v>55</v>
      </c>
      <c r="D29" s="10" t="s">
        <v>17</v>
      </c>
      <c r="E29" s="9" t="s">
        <v>56</v>
      </c>
      <c r="F29" s="25">
        <v>8240</v>
      </c>
      <c r="G29" s="6">
        <v>15</v>
      </c>
      <c r="H29" s="12">
        <f>F29/30.41</f>
        <v>270.96349884906283</v>
      </c>
      <c r="I29" s="12">
        <f>F29/2</f>
        <v>4120</v>
      </c>
      <c r="J29" s="6"/>
      <c r="K29" s="6"/>
      <c r="L29" s="6"/>
      <c r="M29" s="12">
        <f>I29</f>
        <v>4120</v>
      </c>
    </row>
    <row r="30" spans="2:13" x14ac:dyDescent="0.25">
      <c r="B30" s="9">
        <v>24</v>
      </c>
      <c r="C30" s="13" t="s">
        <v>57</v>
      </c>
      <c r="D30" s="10" t="s">
        <v>20</v>
      </c>
      <c r="E30" s="9" t="s">
        <v>58</v>
      </c>
      <c r="F30" s="30">
        <v>7500</v>
      </c>
      <c r="G30" s="6">
        <v>15</v>
      </c>
      <c r="H30" s="12">
        <f t="shared" ref="H30:H31" si="9">F30/30.41</f>
        <v>246.62939822426833</v>
      </c>
      <c r="I30" s="12">
        <f t="shared" ref="I30:I31" si="10">F30/2</f>
        <v>3750</v>
      </c>
      <c r="J30" s="6"/>
      <c r="K30" s="6"/>
      <c r="L30" s="6"/>
      <c r="M30" s="12">
        <f t="shared" ref="M30:M31" si="11">I30</f>
        <v>3750</v>
      </c>
    </row>
    <row r="31" spans="2:13" x14ac:dyDescent="0.25">
      <c r="B31" s="9">
        <v>25</v>
      </c>
      <c r="C31" s="9" t="s">
        <v>59</v>
      </c>
      <c r="D31" s="10" t="s">
        <v>36</v>
      </c>
      <c r="E31" s="9" t="s">
        <v>60</v>
      </c>
      <c r="F31" s="25">
        <v>7210</v>
      </c>
      <c r="G31" s="6">
        <v>15</v>
      </c>
      <c r="H31" s="12">
        <f t="shared" si="9"/>
        <v>237.09306149292996</v>
      </c>
      <c r="I31" s="12">
        <f t="shared" si="10"/>
        <v>3605</v>
      </c>
      <c r="J31" s="6"/>
      <c r="K31" s="6"/>
      <c r="L31" s="6"/>
      <c r="M31" s="12">
        <f t="shared" si="11"/>
        <v>3605</v>
      </c>
    </row>
    <row r="32" spans="2:13" x14ac:dyDescent="0.25">
      <c r="B32" s="31"/>
      <c r="C32" s="31"/>
      <c r="D32" s="33"/>
      <c r="E32" s="31"/>
      <c r="F32" s="29"/>
    </row>
    <row r="33" spans="2:13" x14ac:dyDescent="0.25">
      <c r="B33" s="9">
        <v>26</v>
      </c>
      <c r="C33" s="9" t="s">
        <v>61</v>
      </c>
      <c r="D33" s="10" t="s">
        <v>38</v>
      </c>
      <c r="E33" s="9" t="s">
        <v>62</v>
      </c>
      <c r="F33" s="30">
        <v>7004</v>
      </c>
      <c r="G33" s="6">
        <v>15</v>
      </c>
      <c r="H33" s="12">
        <f>F33/30.41</f>
        <v>230.31897402170338</v>
      </c>
      <c r="I33" s="12">
        <f>F33/2</f>
        <v>3502</v>
      </c>
      <c r="J33" s="6"/>
      <c r="K33" s="6"/>
      <c r="L33" s="8">
        <v>375</v>
      </c>
      <c r="M33" s="12">
        <f>I33-L33</f>
        <v>3127</v>
      </c>
    </row>
    <row r="34" spans="2:13" x14ac:dyDescent="0.25">
      <c r="B34" s="9">
        <v>27</v>
      </c>
      <c r="C34" s="13" t="s">
        <v>63</v>
      </c>
      <c r="D34" s="10" t="s">
        <v>38</v>
      </c>
      <c r="E34" s="9" t="s">
        <v>62</v>
      </c>
      <c r="F34" s="30">
        <v>7004</v>
      </c>
      <c r="G34" s="6">
        <v>15</v>
      </c>
      <c r="H34" s="12">
        <f t="shared" ref="H34:H37" si="12">F34/30.41</f>
        <v>230.31897402170338</v>
      </c>
      <c r="I34" s="12">
        <f t="shared" ref="I34:I37" si="13">F34/2</f>
        <v>3502</v>
      </c>
      <c r="J34" s="6"/>
      <c r="K34" s="6"/>
      <c r="L34" s="6"/>
      <c r="M34" s="12">
        <f t="shared" ref="M34:M37" si="14">I34</f>
        <v>3502</v>
      </c>
    </row>
    <row r="35" spans="2:13" x14ac:dyDescent="0.25">
      <c r="B35" s="9">
        <v>28</v>
      </c>
      <c r="C35" s="13" t="s">
        <v>64</v>
      </c>
      <c r="D35" s="10" t="s">
        <v>38</v>
      </c>
      <c r="E35" s="9" t="s">
        <v>62</v>
      </c>
      <c r="F35" s="30">
        <v>7004</v>
      </c>
      <c r="G35" s="6">
        <v>15</v>
      </c>
      <c r="H35" s="12">
        <f t="shared" si="12"/>
        <v>230.31897402170338</v>
      </c>
      <c r="I35" s="12">
        <f t="shared" si="13"/>
        <v>3502</v>
      </c>
      <c r="J35" s="6"/>
      <c r="K35" s="6"/>
      <c r="L35" s="6"/>
      <c r="M35" s="12">
        <f t="shared" si="14"/>
        <v>3502</v>
      </c>
    </row>
    <row r="36" spans="2:13" x14ac:dyDescent="0.25">
      <c r="B36" s="9">
        <v>29</v>
      </c>
      <c r="C36" s="13" t="s">
        <v>65</v>
      </c>
      <c r="D36" s="10" t="s">
        <v>38</v>
      </c>
      <c r="E36" s="9" t="s">
        <v>62</v>
      </c>
      <c r="F36" s="30">
        <v>7004</v>
      </c>
      <c r="G36" s="6">
        <v>15</v>
      </c>
      <c r="H36" s="12">
        <f t="shared" si="12"/>
        <v>230.31897402170338</v>
      </c>
      <c r="I36" s="12">
        <f t="shared" si="13"/>
        <v>3502</v>
      </c>
      <c r="J36" s="6"/>
      <c r="K36" s="6"/>
      <c r="L36" s="6"/>
      <c r="M36" s="12">
        <f t="shared" si="14"/>
        <v>3502</v>
      </c>
    </row>
    <row r="37" spans="2:13" x14ac:dyDescent="0.25">
      <c r="B37" s="9">
        <v>30</v>
      </c>
      <c r="C37" s="19" t="s">
        <v>66</v>
      </c>
      <c r="D37" s="20" t="s">
        <v>38</v>
      </c>
      <c r="E37" s="9" t="s">
        <v>67</v>
      </c>
      <c r="F37" s="30">
        <v>5500</v>
      </c>
      <c r="G37" s="6">
        <v>15</v>
      </c>
      <c r="H37" s="12">
        <f t="shared" si="12"/>
        <v>180.86155869779677</v>
      </c>
      <c r="I37" s="12">
        <f t="shared" si="13"/>
        <v>2750</v>
      </c>
      <c r="J37" s="6"/>
      <c r="K37" s="6"/>
      <c r="L37" s="6"/>
      <c r="M37" s="12">
        <f t="shared" si="14"/>
        <v>2750</v>
      </c>
    </row>
    <row r="38" spans="2:13" x14ac:dyDescent="0.25">
      <c r="B38" s="26"/>
      <c r="C38" s="26"/>
      <c r="D38" s="32"/>
      <c r="E38" s="26"/>
      <c r="F38" s="29"/>
    </row>
    <row r="39" spans="2:13" x14ac:dyDescent="0.25">
      <c r="B39" s="9">
        <v>31</v>
      </c>
      <c r="C39" s="13" t="s">
        <v>68</v>
      </c>
      <c r="D39" s="10" t="s">
        <v>39</v>
      </c>
      <c r="E39" s="9" t="s">
        <v>69</v>
      </c>
      <c r="F39" s="30">
        <v>6180</v>
      </c>
      <c r="G39" s="6">
        <v>15</v>
      </c>
      <c r="H39" s="12">
        <f>F39/30.41</f>
        <v>203.22262413679709</v>
      </c>
      <c r="I39" s="12">
        <f>F39/2</f>
        <v>3090</v>
      </c>
      <c r="J39" s="6"/>
      <c r="K39" s="6"/>
      <c r="L39" s="6"/>
      <c r="M39" s="12">
        <f>I39</f>
        <v>3090</v>
      </c>
    </row>
    <row r="40" spans="2:13" x14ac:dyDescent="0.25">
      <c r="B40" s="9">
        <v>32</v>
      </c>
      <c r="C40" s="13" t="s">
        <v>70</v>
      </c>
      <c r="D40" s="10" t="s">
        <v>39</v>
      </c>
      <c r="E40" s="9" t="s">
        <v>69</v>
      </c>
      <c r="F40" s="30">
        <v>6180</v>
      </c>
      <c r="G40" s="6">
        <v>15</v>
      </c>
      <c r="H40" s="12">
        <f t="shared" ref="H40:H41" si="15">F40/30.41</f>
        <v>203.22262413679709</v>
      </c>
      <c r="I40" s="12">
        <f t="shared" ref="I40:I41" si="16">F40/2</f>
        <v>3090</v>
      </c>
      <c r="J40" s="6"/>
      <c r="K40" s="6"/>
      <c r="L40" s="6"/>
      <c r="M40" s="12">
        <f t="shared" ref="M40:M41" si="17">I40</f>
        <v>3090</v>
      </c>
    </row>
    <row r="41" spans="2:13" x14ac:dyDescent="0.25">
      <c r="B41" s="9">
        <v>33</v>
      </c>
      <c r="C41" s="13" t="s">
        <v>71</v>
      </c>
      <c r="D41" s="10" t="s">
        <v>39</v>
      </c>
      <c r="E41" s="9" t="s">
        <v>69</v>
      </c>
      <c r="F41" s="30">
        <v>6180</v>
      </c>
      <c r="G41" s="6">
        <v>15</v>
      </c>
      <c r="H41" s="12">
        <f t="shared" si="15"/>
        <v>203.22262413679709</v>
      </c>
      <c r="I41" s="12">
        <f t="shared" si="16"/>
        <v>3090</v>
      </c>
      <c r="J41" s="6"/>
      <c r="K41" s="6"/>
      <c r="L41" s="6"/>
      <c r="M41" s="12">
        <f t="shared" si="17"/>
        <v>3090</v>
      </c>
    </row>
    <row r="42" spans="2:13" x14ac:dyDescent="0.25">
      <c r="E42" s="34"/>
      <c r="F42" s="29"/>
    </row>
    <row r="43" spans="2:13" x14ac:dyDescent="0.25">
      <c r="B43" s="9">
        <v>34</v>
      </c>
      <c r="C43" s="9" t="s">
        <v>72</v>
      </c>
      <c r="D43" s="10" t="s">
        <v>36</v>
      </c>
      <c r="E43" s="9" t="s">
        <v>73</v>
      </c>
      <c r="F43" s="30">
        <v>6200</v>
      </c>
      <c r="G43" s="6">
        <v>15</v>
      </c>
      <c r="H43" s="12">
        <f>F43/30.41</f>
        <v>203.88030253206182</v>
      </c>
      <c r="I43" s="12">
        <f>F43/2</f>
        <v>3100</v>
      </c>
      <c r="J43" s="6"/>
      <c r="K43" s="6"/>
      <c r="L43" s="6"/>
      <c r="M43" s="12">
        <f>I43</f>
        <v>3100</v>
      </c>
    </row>
    <row r="44" spans="2:13" x14ac:dyDescent="0.25">
      <c r="B44" s="9">
        <v>35</v>
      </c>
      <c r="C44" s="14" t="s">
        <v>74</v>
      </c>
      <c r="D44" s="10" t="s">
        <v>36</v>
      </c>
      <c r="E44" s="9" t="s">
        <v>73</v>
      </c>
      <c r="F44" s="30">
        <v>5700</v>
      </c>
      <c r="G44" s="6">
        <v>15</v>
      </c>
      <c r="H44" s="12">
        <f t="shared" ref="H44" si="18">F44/30.41</f>
        <v>187.43834265044393</v>
      </c>
      <c r="I44" s="12">
        <f t="shared" ref="I44" si="19">F44/2</f>
        <v>2850</v>
      </c>
      <c r="J44" s="6"/>
      <c r="K44" s="6"/>
      <c r="L44" s="6"/>
      <c r="M44" s="12">
        <f t="shared" ref="M44" si="20">I44</f>
        <v>2850</v>
      </c>
    </row>
    <row r="45" spans="2:13" x14ac:dyDescent="0.25">
      <c r="F45" s="29"/>
    </row>
    <row r="46" spans="2:13" x14ac:dyDescent="0.25">
      <c r="B46" s="9">
        <v>36</v>
      </c>
      <c r="C46" s="16" t="s">
        <v>75</v>
      </c>
      <c r="D46" s="20" t="s">
        <v>17</v>
      </c>
      <c r="E46" s="9" t="s">
        <v>76</v>
      </c>
      <c r="F46" s="25">
        <v>6489</v>
      </c>
      <c r="G46" s="6">
        <v>15</v>
      </c>
      <c r="H46" s="12">
        <f>F46/30.41</f>
        <v>213.38375534363695</v>
      </c>
      <c r="I46" s="12">
        <f>F46/2</f>
        <v>3244.5</v>
      </c>
      <c r="J46" s="6"/>
      <c r="K46" s="6"/>
      <c r="L46" s="6"/>
      <c r="M46" s="12">
        <f>I46</f>
        <v>3244.5</v>
      </c>
    </row>
    <row r="47" spans="2:13" x14ac:dyDescent="0.25">
      <c r="B47" s="9">
        <v>37</v>
      </c>
      <c r="C47" s="14" t="s">
        <v>77</v>
      </c>
      <c r="D47" s="15" t="s">
        <v>14</v>
      </c>
      <c r="E47" s="7" t="s">
        <v>76</v>
      </c>
      <c r="F47" s="30">
        <v>6000</v>
      </c>
      <c r="G47" s="6">
        <v>15</v>
      </c>
      <c r="H47" s="12">
        <f t="shared" ref="H47:H51" si="21">F47/30.41</f>
        <v>197.30351857941466</v>
      </c>
      <c r="I47" s="12">
        <f t="shared" ref="I47:I51" si="22">F47/2</f>
        <v>3000</v>
      </c>
      <c r="J47" s="6"/>
      <c r="K47" s="6"/>
      <c r="L47" s="8">
        <v>300</v>
      </c>
      <c r="M47" s="12">
        <f>I47-L47</f>
        <v>2700</v>
      </c>
    </row>
    <row r="48" spans="2:13" x14ac:dyDescent="0.25">
      <c r="B48" s="9">
        <v>38</v>
      </c>
      <c r="C48" s="13" t="s">
        <v>78</v>
      </c>
      <c r="D48" s="10" t="s">
        <v>34</v>
      </c>
      <c r="E48" s="9" t="s">
        <v>76</v>
      </c>
      <c r="F48" s="30">
        <v>5400</v>
      </c>
      <c r="G48" s="6">
        <v>15</v>
      </c>
      <c r="H48" s="12">
        <f t="shared" si="21"/>
        <v>177.5731667214732</v>
      </c>
      <c r="I48" s="12">
        <f t="shared" si="22"/>
        <v>2700</v>
      </c>
      <c r="J48" s="6"/>
      <c r="K48" s="6"/>
      <c r="L48" s="6"/>
      <c r="M48" s="12">
        <f t="shared" ref="M48:M51" si="23">I48</f>
        <v>2700</v>
      </c>
    </row>
    <row r="49" spans="2:13" x14ac:dyDescent="0.25">
      <c r="B49" s="9">
        <v>39</v>
      </c>
      <c r="C49" s="13" t="s">
        <v>79</v>
      </c>
      <c r="D49" s="10" t="s">
        <v>25</v>
      </c>
      <c r="E49" s="9" t="s">
        <v>76</v>
      </c>
      <c r="F49" s="30">
        <v>5400</v>
      </c>
      <c r="G49" s="6">
        <v>15</v>
      </c>
      <c r="H49" s="12">
        <f t="shared" si="21"/>
        <v>177.5731667214732</v>
      </c>
      <c r="I49" s="12">
        <f t="shared" si="22"/>
        <v>2700</v>
      </c>
      <c r="J49" s="6"/>
      <c r="K49" s="6"/>
      <c r="L49" s="6"/>
      <c r="M49" s="12">
        <f t="shared" si="23"/>
        <v>2700</v>
      </c>
    </row>
    <row r="50" spans="2:13" x14ac:dyDescent="0.25">
      <c r="B50" s="9">
        <v>40</v>
      </c>
      <c r="C50" s="14" t="s">
        <v>80</v>
      </c>
      <c r="D50" s="15" t="s">
        <v>36</v>
      </c>
      <c r="E50" s="7" t="s">
        <v>76</v>
      </c>
      <c r="F50" s="30">
        <v>5400</v>
      </c>
      <c r="G50" s="6">
        <v>15</v>
      </c>
      <c r="H50" s="12">
        <f t="shared" si="21"/>
        <v>177.5731667214732</v>
      </c>
      <c r="I50" s="12">
        <f t="shared" si="22"/>
        <v>2700</v>
      </c>
      <c r="J50" s="6"/>
      <c r="K50" s="6"/>
      <c r="L50" s="6"/>
      <c r="M50" s="12">
        <f t="shared" si="23"/>
        <v>2700</v>
      </c>
    </row>
    <row r="51" spans="2:13" x14ac:dyDescent="0.25">
      <c r="B51" s="9">
        <v>41</v>
      </c>
      <c r="C51" s="16" t="s">
        <v>81</v>
      </c>
      <c r="D51" s="20" t="s">
        <v>20</v>
      </c>
      <c r="E51" s="9" t="s">
        <v>82</v>
      </c>
      <c r="F51" s="30">
        <v>6000</v>
      </c>
      <c r="G51" s="6">
        <v>15</v>
      </c>
      <c r="H51" s="12">
        <f t="shared" si="21"/>
        <v>197.30351857941466</v>
      </c>
      <c r="I51" s="12">
        <f t="shared" si="22"/>
        <v>3000</v>
      </c>
      <c r="J51" s="6"/>
      <c r="K51" s="6"/>
      <c r="L51" s="6"/>
      <c r="M51" s="12">
        <f t="shared" si="23"/>
        <v>3000</v>
      </c>
    </row>
    <row r="52" spans="2:13" x14ac:dyDescent="0.25">
      <c r="C52" s="35"/>
      <c r="D52" s="35"/>
      <c r="E52" s="35"/>
      <c r="F52" s="36"/>
    </row>
    <row r="53" spans="2:13" x14ac:dyDescent="0.25">
      <c r="B53" s="7">
        <v>42</v>
      </c>
      <c r="C53" s="9" t="s">
        <v>83</v>
      </c>
      <c r="D53" s="9" t="s">
        <v>20</v>
      </c>
      <c r="E53" s="9" t="s">
        <v>84</v>
      </c>
      <c r="F53" s="11">
        <v>5000</v>
      </c>
      <c r="G53" s="6"/>
      <c r="H53" s="12">
        <f>F53/30.41</f>
        <v>164.41959881617888</v>
      </c>
      <c r="I53" s="12">
        <f>F53/2</f>
        <v>2500</v>
      </c>
      <c r="J53" s="6"/>
      <c r="K53" s="6"/>
      <c r="L53" s="6"/>
      <c r="M53" s="12">
        <f>I53-K53</f>
        <v>2500</v>
      </c>
    </row>
    <row r="54" spans="2:13" x14ac:dyDescent="0.25">
      <c r="B54" s="9">
        <v>43</v>
      </c>
      <c r="C54" s="13" t="s">
        <v>85</v>
      </c>
      <c r="D54" s="10" t="s">
        <v>36</v>
      </c>
      <c r="E54" s="9" t="s">
        <v>84</v>
      </c>
      <c r="F54" s="30">
        <v>6000</v>
      </c>
      <c r="G54" s="6">
        <v>15</v>
      </c>
      <c r="H54" s="12">
        <f>F54/30.41</f>
        <v>197.30351857941466</v>
      </c>
      <c r="I54" s="12">
        <f>F54/2</f>
        <v>3000</v>
      </c>
      <c r="J54" s="6"/>
      <c r="K54" s="6"/>
      <c r="L54" s="6"/>
      <c r="M54" s="12">
        <f>I54-K54</f>
        <v>3000</v>
      </c>
    </row>
    <row r="55" spans="2:13" x14ac:dyDescent="0.25">
      <c r="B55" s="9">
        <v>44</v>
      </c>
      <c r="C55" s="13" t="s">
        <v>86</v>
      </c>
      <c r="D55" s="10" t="s">
        <v>20</v>
      </c>
      <c r="E55" s="9" t="s">
        <v>84</v>
      </c>
      <c r="F55" s="30">
        <v>7000</v>
      </c>
      <c r="G55" s="6">
        <v>15</v>
      </c>
      <c r="H55" s="12">
        <f t="shared" ref="H55" si="24">F55/30.41</f>
        <v>230.18743834265044</v>
      </c>
      <c r="I55" s="12">
        <f t="shared" ref="I55" si="25">F55/2</f>
        <v>3500</v>
      </c>
      <c r="J55" s="6"/>
      <c r="K55" s="6"/>
      <c r="L55" s="8">
        <v>300</v>
      </c>
      <c r="M55" s="12">
        <f>I55-L55</f>
        <v>3200</v>
      </c>
    </row>
    <row r="56" spans="2:13" x14ac:dyDescent="0.25">
      <c r="B56" s="37"/>
      <c r="C56" s="37"/>
      <c r="D56" s="37"/>
      <c r="E56" s="37"/>
      <c r="F56" s="29"/>
    </row>
    <row r="57" spans="2:13" x14ac:dyDescent="0.25">
      <c r="B57" s="9">
        <v>45</v>
      </c>
      <c r="C57" s="13" t="s">
        <v>96</v>
      </c>
      <c r="D57" s="10" t="s">
        <v>38</v>
      </c>
      <c r="E57" s="9" t="s">
        <v>90</v>
      </c>
      <c r="F57" s="30">
        <v>5000</v>
      </c>
      <c r="G57" s="6">
        <v>15</v>
      </c>
      <c r="H57" s="12">
        <f>F57/30.41</f>
        <v>164.41959881617888</v>
      </c>
      <c r="I57" s="12">
        <f>F57/2</f>
        <v>2500</v>
      </c>
      <c r="J57" s="6"/>
      <c r="K57" s="6"/>
      <c r="L57" s="6"/>
      <c r="M57" s="12">
        <f>I57</f>
        <v>2500</v>
      </c>
    </row>
    <row r="58" spans="2:13" x14ac:dyDescent="0.25">
      <c r="B58" s="7">
        <v>46</v>
      </c>
      <c r="C58" s="14" t="s">
        <v>89</v>
      </c>
      <c r="D58" s="15" t="s">
        <v>20</v>
      </c>
      <c r="E58" s="9" t="s">
        <v>90</v>
      </c>
      <c r="F58" s="30">
        <v>5000</v>
      </c>
      <c r="G58" s="6">
        <v>15</v>
      </c>
      <c r="H58" s="12">
        <f t="shared" ref="H58:H59" si="26">F58/30.41</f>
        <v>164.41959881617888</v>
      </c>
      <c r="I58" s="12">
        <f t="shared" ref="I58:I59" si="27">F58/2</f>
        <v>2500</v>
      </c>
      <c r="J58" s="6"/>
      <c r="K58" s="6"/>
      <c r="L58" s="8">
        <v>600</v>
      </c>
      <c r="M58" s="12">
        <f>I58-L58</f>
        <v>1900</v>
      </c>
    </row>
    <row r="59" spans="2:13" x14ac:dyDescent="0.25">
      <c r="B59" s="9">
        <v>47</v>
      </c>
      <c r="C59" s="13" t="s">
        <v>91</v>
      </c>
      <c r="D59" s="10" t="s">
        <v>20</v>
      </c>
      <c r="E59" s="9" t="s">
        <v>90</v>
      </c>
      <c r="F59" s="30">
        <v>5000</v>
      </c>
      <c r="G59" s="6">
        <v>15</v>
      </c>
      <c r="H59" s="12">
        <f t="shared" si="26"/>
        <v>164.41959881617888</v>
      </c>
      <c r="I59" s="12">
        <f t="shared" si="27"/>
        <v>2500</v>
      </c>
      <c r="J59" s="6"/>
      <c r="K59" s="6"/>
      <c r="L59" s="8">
        <v>250</v>
      </c>
      <c r="M59" s="12">
        <f>I59-L59</f>
        <v>2250</v>
      </c>
    </row>
    <row r="60" spans="2:13" x14ac:dyDescent="0.25">
      <c r="D60" s="34"/>
      <c r="E60" s="34"/>
      <c r="F60" s="29"/>
    </row>
    <row r="61" spans="2:13" x14ac:dyDescent="0.25">
      <c r="B61" s="9">
        <v>48</v>
      </c>
      <c r="C61" s="13" t="s">
        <v>87</v>
      </c>
      <c r="D61" s="10" t="s">
        <v>38</v>
      </c>
      <c r="E61" s="9" t="s">
        <v>93</v>
      </c>
      <c r="F61" s="30">
        <v>5000</v>
      </c>
      <c r="G61" s="6">
        <v>15</v>
      </c>
      <c r="H61" s="12">
        <f>F61/30.41</f>
        <v>164.41959881617888</v>
      </c>
      <c r="I61" s="12">
        <f>F61/2</f>
        <v>2500</v>
      </c>
      <c r="J61" s="6"/>
      <c r="K61" s="6"/>
      <c r="L61" s="8">
        <v>150</v>
      </c>
      <c r="M61" s="12">
        <f>I61-L61</f>
        <v>2350</v>
      </c>
    </row>
    <row r="62" spans="2:13" x14ac:dyDescent="0.25">
      <c r="B62" s="9">
        <v>49</v>
      </c>
      <c r="C62" s="13" t="s">
        <v>94</v>
      </c>
      <c r="D62" s="10" t="s">
        <v>25</v>
      </c>
      <c r="E62" s="9" t="s">
        <v>95</v>
      </c>
      <c r="F62" s="30">
        <v>5000</v>
      </c>
      <c r="G62" s="6">
        <v>15</v>
      </c>
      <c r="H62" s="12">
        <f t="shared" ref="H62:H65" si="28">F62/30.41</f>
        <v>164.41959881617888</v>
      </c>
      <c r="I62" s="12">
        <f t="shared" ref="I62:I65" si="29">F62/2</f>
        <v>2500</v>
      </c>
      <c r="J62" s="6"/>
      <c r="K62" s="6"/>
      <c r="L62" s="6"/>
      <c r="M62" s="12">
        <f t="shared" ref="M62:M65" si="30">I62</f>
        <v>2500</v>
      </c>
    </row>
    <row r="63" spans="2:13" x14ac:dyDescent="0.25">
      <c r="B63" s="9">
        <v>50</v>
      </c>
      <c r="C63" s="9" t="s">
        <v>92</v>
      </c>
      <c r="D63" s="10" t="s">
        <v>25</v>
      </c>
      <c r="E63" s="9" t="s">
        <v>97</v>
      </c>
      <c r="F63" s="30">
        <v>5000</v>
      </c>
      <c r="G63" s="6">
        <v>15</v>
      </c>
      <c r="H63" s="12">
        <f t="shared" si="28"/>
        <v>164.41959881617888</v>
      </c>
      <c r="I63" s="12">
        <f t="shared" si="29"/>
        <v>2500</v>
      </c>
      <c r="J63" s="6"/>
      <c r="K63" s="6"/>
      <c r="L63" s="6"/>
      <c r="M63" s="12">
        <f t="shared" si="30"/>
        <v>2500</v>
      </c>
    </row>
    <row r="64" spans="2:13" x14ac:dyDescent="0.25">
      <c r="B64" s="9">
        <v>51</v>
      </c>
      <c r="C64" s="13" t="s">
        <v>100</v>
      </c>
      <c r="D64" s="10"/>
      <c r="E64" s="9" t="s">
        <v>97</v>
      </c>
      <c r="F64" s="30">
        <v>5000</v>
      </c>
      <c r="G64" s="6"/>
      <c r="H64" s="12">
        <f t="shared" si="28"/>
        <v>164.41959881617888</v>
      </c>
      <c r="I64" s="12">
        <f t="shared" si="29"/>
        <v>2500</v>
      </c>
      <c r="J64" s="6"/>
      <c r="K64" s="6"/>
      <c r="L64" s="6"/>
      <c r="M64" s="12">
        <v>2500</v>
      </c>
    </row>
    <row r="65" spans="2:13" x14ac:dyDescent="0.25">
      <c r="B65" s="9">
        <v>52</v>
      </c>
      <c r="C65" s="13" t="s">
        <v>98</v>
      </c>
      <c r="D65" s="10" t="s">
        <v>25</v>
      </c>
      <c r="E65" s="9" t="s">
        <v>99</v>
      </c>
      <c r="F65" s="30">
        <v>5000</v>
      </c>
      <c r="G65" s="6">
        <v>15</v>
      </c>
      <c r="H65" s="12">
        <f t="shared" si="28"/>
        <v>164.41959881617888</v>
      </c>
      <c r="I65" s="12">
        <f t="shared" si="29"/>
        <v>2500</v>
      </c>
      <c r="J65" s="6"/>
      <c r="K65" s="6"/>
      <c r="L65" s="6"/>
      <c r="M65" s="12">
        <f t="shared" si="30"/>
        <v>2500</v>
      </c>
    </row>
    <row r="66" spans="2:13" x14ac:dyDescent="0.25">
      <c r="B66" s="31"/>
      <c r="C66" s="38"/>
      <c r="D66" s="17"/>
      <c r="E66" s="31"/>
      <c r="F66" s="39"/>
    </row>
    <row r="67" spans="2:13" x14ac:dyDescent="0.25">
      <c r="C67" s="6" t="s">
        <v>12</v>
      </c>
      <c r="D67" s="6"/>
      <c r="E67" s="6"/>
      <c r="F67" s="40">
        <v>361955</v>
      </c>
      <c r="G67" s="6"/>
      <c r="H67" s="12">
        <f>SUM(H4:H66)</f>
        <v>11943.604077606051</v>
      </c>
      <c r="I67" s="12">
        <f>SUM(I4:I66)</f>
        <v>181602.5</v>
      </c>
      <c r="J67" s="6"/>
      <c r="K67" s="6"/>
      <c r="L67" s="41">
        <f>SUM(L47:L66)</f>
        <v>1600</v>
      </c>
      <c r="M67" s="12">
        <f>SUM(M4:M66)</f>
        <v>178652.5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nomina mayo 18</vt:lpstr>
      <vt:lpstr>2da qna mayo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DIF</cp:lastModifiedBy>
  <cp:lastPrinted>2018-05-15T18:17:10Z</cp:lastPrinted>
  <dcterms:created xsi:type="dcterms:W3CDTF">2018-05-15T18:02:44Z</dcterms:created>
  <dcterms:modified xsi:type="dcterms:W3CDTF">2018-07-05T13:30:36Z</dcterms:modified>
</cp:coreProperties>
</file>