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nominas febrero marzo 2024\remuneraciones febrero y marzo 2024\"/>
    </mc:Choice>
  </mc:AlternateContent>
  <xr:revisionPtr revIDLastSave="0" documentId="13_ncr:1_{497578E2-3E7F-4E78-8E23-C3B38C44F0E9}" xr6:coauthVersionLast="36" xr6:coauthVersionMax="36" xr10:uidLastSave="{00000000-0000-0000-0000-000000000000}"/>
  <bookViews>
    <workbookView xWindow="0" yWindow="0" windowWidth="19200" windowHeight="11385" activeTab="1" xr2:uid="{00000000-000D-0000-FFFF-FFFF00000000}"/>
  </bookViews>
  <sheets>
    <sheet name="1er qna marzo 24" sheetId="1" r:id="rId1"/>
    <sheet name="2da Qna marzo 2024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2" l="1"/>
  <c r="H78" i="2"/>
  <c r="K78" i="2" s="1"/>
  <c r="I77" i="2"/>
  <c r="H77" i="2"/>
  <c r="K77" i="2" s="1"/>
  <c r="I76" i="2"/>
  <c r="H76" i="2"/>
  <c r="K76" i="2" s="1"/>
  <c r="I75" i="2"/>
  <c r="H75" i="2"/>
  <c r="K75" i="2" s="1"/>
  <c r="I73" i="2"/>
  <c r="H73" i="2"/>
  <c r="K73" i="2" s="1"/>
  <c r="I71" i="2"/>
  <c r="H71" i="2"/>
  <c r="K71" i="2" s="1"/>
  <c r="I69" i="2"/>
  <c r="H69" i="2"/>
  <c r="K69" i="2" s="1"/>
  <c r="I68" i="2"/>
  <c r="H68" i="2"/>
  <c r="K68" i="2" s="1"/>
  <c r="I67" i="2"/>
  <c r="H67" i="2"/>
  <c r="K67" i="2" s="1"/>
  <c r="K66" i="2"/>
  <c r="I66" i="2"/>
  <c r="H66" i="2"/>
  <c r="I65" i="2"/>
  <c r="H65" i="2"/>
  <c r="K65" i="2" s="1"/>
  <c r="I64" i="2"/>
  <c r="H64" i="2"/>
  <c r="K64" i="2" s="1"/>
  <c r="I62" i="2"/>
  <c r="H62" i="2"/>
  <c r="K62" i="2" s="1"/>
  <c r="I61" i="2"/>
  <c r="H61" i="2"/>
  <c r="K61" i="2" s="1"/>
  <c r="I60" i="2"/>
  <c r="H60" i="2"/>
  <c r="K60" i="2" s="1"/>
  <c r="I59" i="2"/>
  <c r="H59" i="2"/>
  <c r="K59" i="2" s="1"/>
  <c r="I58" i="2"/>
  <c r="H58" i="2"/>
  <c r="K58" i="2" s="1"/>
  <c r="I56" i="2"/>
  <c r="H56" i="2"/>
  <c r="K56" i="2" s="1"/>
  <c r="K55" i="2"/>
  <c r="I55" i="2"/>
  <c r="H55" i="2"/>
  <c r="K54" i="2"/>
  <c r="I54" i="2"/>
  <c r="H54" i="2"/>
  <c r="I53" i="2"/>
  <c r="H53" i="2"/>
  <c r="K53" i="2" s="1"/>
  <c r="I52" i="2"/>
  <c r="H52" i="2"/>
  <c r="K52" i="2" s="1"/>
  <c r="I51" i="2"/>
  <c r="H51" i="2"/>
  <c r="K51" i="2" s="1"/>
  <c r="I50" i="2"/>
  <c r="H50" i="2"/>
  <c r="K50" i="2" s="1"/>
  <c r="I48" i="2"/>
  <c r="H48" i="2"/>
  <c r="K48" i="2" s="1"/>
  <c r="I47" i="2"/>
  <c r="H47" i="2"/>
  <c r="K47" i="2" s="1"/>
  <c r="K46" i="2"/>
  <c r="I46" i="2"/>
  <c r="H46" i="2"/>
  <c r="I45" i="2"/>
  <c r="H45" i="2"/>
  <c r="K45" i="2" s="1"/>
  <c r="I44" i="2"/>
  <c r="H44" i="2"/>
  <c r="K44" i="2" s="1"/>
  <c r="I42" i="2"/>
  <c r="H42" i="2"/>
  <c r="K42" i="2" s="1"/>
  <c r="I41" i="2"/>
  <c r="H41" i="2"/>
  <c r="K41" i="2" s="1"/>
  <c r="I40" i="2"/>
  <c r="H40" i="2"/>
  <c r="K40" i="2" s="1"/>
  <c r="I39" i="2"/>
  <c r="H39" i="2"/>
  <c r="K39" i="2" s="1"/>
  <c r="I37" i="2"/>
  <c r="H37" i="2"/>
  <c r="K37" i="2" s="1"/>
  <c r="I36" i="2"/>
  <c r="H36" i="2"/>
  <c r="K36" i="2" s="1"/>
  <c r="I35" i="2"/>
  <c r="H35" i="2"/>
  <c r="K35" i="2" s="1"/>
  <c r="I34" i="2"/>
  <c r="H34" i="2"/>
  <c r="K34" i="2" s="1"/>
  <c r="I33" i="2"/>
  <c r="H33" i="2"/>
  <c r="K33" i="2" s="1"/>
  <c r="I31" i="2"/>
  <c r="H31" i="2"/>
  <c r="K31" i="2" s="1"/>
  <c r="I30" i="2"/>
  <c r="H30" i="2"/>
  <c r="K30" i="2" s="1"/>
  <c r="I29" i="2"/>
  <c r="H29" i="2"/>
  <c r="K29" i="2" s="1"/>
  <c r="I28" i="2"/>
  <c r="H28" i="2"/>
  <c r="K28" i="2" s="1"/>
  <c r="I27" i="2"/>
  <c r="H27" i="2"/>
  <c r="K27" i="2" s="1"/>
  <c r="I25" i="2"/>
  <c r="H25" i="2"/>
  <c r="K25" i="2" s="1"/>
  <c r="I24" i="2"/>
  <c r="H24" i="2"/>
  <c r="K24" i="2" s="1"/>
  <c r="I22" i="2"/>
  <c r="H22" i="2"/>
  <c r="K22" i="2" s="1"/>
  <c r="I21" i="2"/>
  <c r="H21" i="2"/>
  <c r="I20" i="2"/>
  <c r="H20" i="2"/>
  <c r="K20" i="2" s="1"/>
  <c r="I19" i="2"/>
  <c r="H19" i="2"/>
  <c r="K19" i="2" s="1"/>
  <c r="I18" i="2"/>
  <c r="H18" i="2"/>
  <c r="K18" i="2" s="1"/>
  <c r="I17" i="2"/>
  <c r="H17" i="2"/>
  <c r="K17" i="2" s="1"/>
  <c r="I16" i="2"/>
  <c r="H16" i="2"/>
  <c r="K16" i="2" s="1"/>
  <c r="I15" i="2"/>
  <c r="H15" i="2"/>
  <c r="K15" i="2" s="1"/>
  <c r="I13" i="2"/>
  <c r="H13" i="2"/>
  <c r="K13" i="2" s="1"/>
  <c r="I12" i="2"/>
  <c r="H12" i="2"/>
  <c r="K12" i="2" s="1"/>
  <c r="I11" i="2"/>
  <c r="H11" i="2"/>
  <c r="K11" i="2" s="1"/>
  <c r="I10" i="2"/>
  <c r="H10" i="2"/>
  <c r="K10" i="2" s="1"/>
  <c r="K80" i="2" l="1"/>
  <c r="H70" i="1"/>
  <c r="H46" i="1"/>
  <c r="H21" i="1" l="1"/>
  <c r="H40" i="1" l="1"/>
  <c r="K40" i="1" s="1"/>
  <c r="H72" i="1"/>
  <c r="K72" i="1" s="1"/>
  <c r="K70" i="1"/>
  <c r="K51" i="1"/>
  <c r="K46" i="1"/>
  <c r="K34" i="1"/>
  <c r="I77" i="1"/>
  <c r="I76" i="1"/>
  <c r="I75" i="1"/>
  <c r="I74" i="1"/>
  <c r="I72" i="1"/>
  <c r="I70" i="1"/>
  <c r="I69" i="1"/>
  <c r="I68" i="1"/>
  <c r="I67" i="1"/>
  <c r="I66" i="1"/>
  <c r="I65" i="1"/>
  <c r="I64" i="1"/>
  <c r="I63" i="1"/>
  <c r="I61" i="1"/>
  <c r="I60" i="1"/>
  <c r="I59" i="1"/>
  <c r="I58" i="1"/>
  <c r="I56" i="1"/>
  <c r="I55" i="1"/>
  <c r="I54" i="1"/>
  <c r="I53" i="1"/>
  <c r="I52" i="1"/>
  <c r="I51" i="1"/>
  <c r="I50" i="1"/>
  <c r="I48" i="1"/>
  <c r="I47" i="1"/>
  <c r="I46" i="1"/>
  <c r="I45" i="1"/>
  <c r="I44" i="1"/>
  <c r="I42" i="1"/>
  <c r="I41" i="1"/>
  <c r="I40" i="1"/>
  <c r="I39" i="1"/>
  <c r="I37" i="1"/>
  <c r="I36" i="1"/>
  <c r="I35" i="1"/>
  <c r="I34" i="1"/>
  <c r="I33" i="1"/>
  <c r="I31" i="1"/>
  <c r="I30" i="1"/>
  <c r="I29" i="1"/>
  <c r="I28" i="1"/>
  <c r="I27" i="1"/>
  <c r="I25" i="1"/>
  <c r="I24" i="1"/>
  <c r="I22" i="1"/>
  <c r="I21" i="1"/>
  <c r="I20" i="1"/>
  <c r="I19" i="1"/>
  <c r="I18" i="1"/>
  <c r="I17" i="1"/>
  <c r="I16" i="1"/>
  <c r="I15" i="1"/>
  <c r="I13" i="1"/>
  <c r="I12" i="1"/>
  <c r="I11" i="1"/>
  <c r="I10" i="1"/>
  <c r="H55" i="1"/>
  <c r="K55" i="1" s="1"/>
  <c r="H54" i="1"/>
  <c r="K54" i="1" s="1"/>
  <c r="H53" i="1"/>
  <c r="K53" i="1" s="1"/>
  <c r="H77" i="1"/>
  <c r="K77" i="1" s="1"/>
  <c r="H76" i="1"/>
  <c r="K76" i="1" s="1"/>
  <c r="H75" i="1"/>
  <c r="K75" i="1" s="1"/>
  <c r="H74" i="1"/>
  <c r="K74" i="1" s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1" i="1"/>
  <c r="K61" i="1" s="1"/>
  <c r="H60" i="1"/>
  <c r="K60" i="1" s="1"/>
  <c r="H59" i="1"/>
  <c r="K59" i="1" s="1"/>
  <c r="H58" i="1"/>
  <c r="K58" i="1" s="1"/>
  <c r="H56" i="1"/>
  <c r="K56" i="1" s="1"/>
  <c r="H52" i="1"/>
  <c r="K52" i="1" s="1"/>
  <c r="H51" i="1"/>
  <c r="H50" i="1"/>
  <c r="K50" i="1" s="1"/>
  <c r="H48" i="1"/>
  <c r="K48" i="1" s="1"/>
  <c r="H47" i="1"/>
  <c r="K47" i="1" s="1"/>
  <c r="H45" i="1"/>
  <c r="K45" i="1" s="1"/>
  <c r="H44" i="1"/>
  <c r="K44" i="1" s="1"/>
  <c r="H42" i="1"/>
  <c r="K42" i="1" s="1"/>
  <c r="H41" i="1"/>
  <c r="K41" i="1" s="1"/>
  <c r="H39" i="1"/>
  <c r="K39" i="1" s="1"/>
  <c r="H37" i="1"/>
  <c r="K37" i="1" s="1"/>
  <c r="H36" i="1"/>
  <c r="K36" i="1" s="1"/>
  <c r="H35" i="1"/>
  <c r="K35" i="1" s="1"/>
  <c r="H34" i="1"/>
  <c r="H33" i="1"/>
  <c r="K33" i="1" s="1"/>
  <c r="H31" i="1"/>
  <c r="K31" i="1" s="1"/>
  <c r="H30" i="1"/>
  <c r="K30" i="1" s="1"/>
  <c r="H29" i="1"/>
  <c r="K29" i="1" s="1"/>
  <c r="H28" i="1"/>
  <c r="K28" i="1" s="1"/>
  <c r="H27" i="1"/>
  <c r="K27" i="1" s="1"/>
  <c r="H25" i="1"/>
  <c r="K25" i="1" s="1"/>
  <c r="H24" i="1"/>
  <c r="K24" i="1" s="1"/>
  <c r="H22" i="1"/>
  <c r="K22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3" i="1"/>
  <c r="K13" i="1" s="1"/>
  <c r="H12" i="1"/>
  <c r="K12" i="1" s="1"/>
  <c r="H10" i="1"/>
  <c r="K10" i="1" s="1"/>
  <c r="H11" i="1" l="1"/>
  <c r="K11" i="1" s="1"/>
  <c r="K79" i="1"/>
</calcChain>
</file>

<file path=xl/sharedStrings.xml><?xml version="1.0" encoding="utf-8"?>
<sst xmlns="http://schemas.openxmlformats.org/spreadsheetml/2006/main" count="453" uniqueCount="117">
  <si>
    <t>No.</t>
  </si>
  <si>
    <t>Clave presupuestal</t>
  </si>
  <si>
    <t>Adscripción</t>
  </si>
  <si>
    <t>Puesto que desempeña</t>
  </si>
  <si>
    <t>Plaza</t>
  </si>
  <si>
    <t>Percepción mensual bruta</t>
  </si>
  <si>
    <t>Percepción quincenal</t>
  </si>
  <si>
    <t>5111 300 900 021 0000</t>
  </si>
  <si>
    <t>Dirección General</t>
  </si>
  <si>
    <t>Directora General</t>
  </si>
  <si>
    <t>Confianza</t>
  </si>
  <si>
    <t>5111 300 900 036 0000</t>
  </si>
  <si>
    <t>Coordinador de Planeación</t>
  </si>
  <si>
    <t xml:space="preserve">Base </t>
  </si>
  <si>
    <t>5111 300 900 085 0000</t>
  </si>
  <si>
    <t>Tituar U. de Transparencia</t>
  </si>
  <si>
    <t>Eventual</t>
  </si>
  <si>
    <t>5111 300 900 087 0000</t>
  </si>
  <si>
    <t>Recursos Humanos</t>
  </si>
  <si>
    <t>5111 300 900 022 0000</t>
  </si>
  <si>
    <t>Servicios Administrativos</t>
  </si>
  <si>
    <t>Coordinador serv administrativos</t>
  </si>
  <si>
    <t>5111 300 900 064 0000</t>
  </si>
  <si>
    <t>Proveeduría</t>
  </si>
  <si>
    <t>5111 300 900 015 0000</t>
  </si>
  <si>
    <t>Chofer</t>
  </si>
  <si>
    <t>5111 300 900 150 0000</t>
  </si>
  <si>
    <t>Encargada de Comedores</t>
  </si>
  <si>
    <t>5111 300 900 010 0000</t>
  </si>
  <si>
    <t>Intendente</t>
  </si>
  <si>
    <t>Pensionada</t>
  </si>
  <si>
    <t>5111 300 900 082 0000</t>
  </si>
  <si>
    <t>5111 300 900 165 0000</t>
  </si>
  <si>
    <t>Auxiliar cocinera</t>
  </si>
  <si>
    <t>5111 300 900 148 0000</t>
  </si>
  <si>
    <t>5111 300 900 076 0000</t>
  </si>
  <si>
    <t>Desarrollo Comunitario</t>
  </si>
  <si>
    <t>Promotor de grupos comunitarios</t>
  </si>
  <si>
    <t>5111 300 900 170 0000</t>
  </si>
  <si>
    <t>Talleres Protegidos</t>
  </si>
  <si>
    <t>5111 300 900 001 0000</t>
  </si>
  <si>
    <t>UAVI</t>
  </si>
  <si>
    <t>Coordinador</t>
  </si>
  <si>
    <t>5111 300 900 042 0000</t>
  </si>
  <si>
    <t>Piscóloga</t>
  </si>
  <si>
    <t>5111 300 900 123 0000</t>
  </si>
  <si>
    <t>Psicóloga</t>
  </si>
  <si>
    <t>5111 300 900  161 0000</t>
  </si>
  <si>
    <t>Trabajadora Social</t>
  </si>
  <si>
    <t>5111 300 900 084 0000</t>
  </si>
  <si>
    <t>Oficialía de Partes</t>
  </si>
  <si>
    <t>5111 300 900 067 0000</t>
  </si>
  <si>
    <t>Dir. Protección a la Familia</t>
  </si>
  <si>
    <t>Coordinadora</t>
  </si>
  <si>
    <t>5111 300 900 125 0000</t>
  </si>
  <si>
    <t xml:space="preserve">Psicologa </t>
  </si>
  <si>
    <t>Licencia</t>
  </si>
  <si>
    <t>5111 300 900 162 0000</t>
  </si>
  <si>
    <t>5111 300 900 128 0000</t>
  </si>
  <si>
    <t>Jurídico</t>
  </si>
  <si>
    <t>5111 300 900 129 0000</t>
  </si>
  <si>
    <t xml:space="preserve">Psicologo </t>
  </si>
  <si>
    <t xml:space="preserve">Eventual </t>
  </si>
  <si>
    <t>5111 300 900 043 0000</t>
  </si>
  <si>
    <t>Procuraduría de PNNA</t>
  </si>
  <si>
    <t>Agente</t>
  </si>
  <si>
    <t>Trabajo Social</t>
  </si>
  <si>
    <t>5111 300 900 054 0000</t>
  </si>
  <si>
    <t>5111 300 900 093 0000</t>
  </si>
  <si>
    <t>5111 300 900 079 0000</t>
  </si>
  <si>
    <t>CAETF</t>
  </si>
  <si>
    <t>5111 300 900 137 0000</t>
  </si>
  <si>
    <t>5111 300 900 134 0000</t>
  </si>
  <si>
    <t>CAEFT</t>
  </si>
  <si>
    <t>Por obra determinada</t>
  </si>
  <si>
    <t>5111 300 900 024 0000</t>
  </si>
  <si>
    <t>Asistente</t>
  </si>
  <si>
    <t>5111 300 900 163 0000</t>
  </si>
  <si>
    <t>Casa Día</t>
  </si>
  <si>
    <t>Psicologa</t>
  </si>
  <si>
    <t>5111 300 900 147 0000</t>
  </si>
  <si>
    <t>5111 300 900 095 0000</t>
  </si>
  <si>
    <t>Cocinera Margaritas</t>
  </si>
  <si>
    <t>Cocinera San Francisco</t>
  </si>
  <si>
    <t>Cocinera Madre Luisita</t>
  </si>
  <si>
    <t>Auxiliar Casa Día</t>
  </si>
  <si>
    <t>5111 300 900 030 0000</t>
  </si>
  <si>
    <t>Jefa de cocina</t>
  </si>
  <si>
    <t>Base</t>
  </si>
  <si>
    <t>5111 300 900 135 0000</t>
  </si>
  <si>
    <t xml:space="preserve">Orientacion Alimentaria </t>
  </si>
  <si>
    <t>5111 300 900 144 0000</t>
  </si>
  <si>
    <t>Encargado de Sub programa</t>
  </si>
  <si>
    <t>5111 300 900 149 0000</t>
  </si>
  <si>
    <t>5111 300 900 159 0000</t>
  </si>
  <si>
    <t>5111 300 900 140 0000</t>
  </si>
  <si>
    <t>CAIC</t>
  </si>
  <si>
    <t xml:space="preserve">Coordinadora </t>
  </si>
  <si>
    <t>5111 300 900 038 0000</t>
  </si>
  <si>
    <t xml:space="preserve">Maestra </t>
  </si>
  <si>
    <t>5111 300 900 000 0000</t>
  </si>
  <si>
    <t>5111 300 900 145 0000</t>
  </si>
  <si>
    <t>5111 300 900 167 0000</t>
  </si>
  <si>
    <t>5111 300 900 157 0000</t>
  </si>
  <si>
    <t>5111 300 900 050 0000</t>
  </si>
  <si>
    <t>Cocinera</t>
  </si>
  <si>
    <t>LUDOTECA</t>
  </si>
  <si>
    <t>Ludotecaria</t>
  </si>
  <si>
    <t>5111 300 900 072 0000</t>
  </si>
  <si>
    <t>UBR</t>
  </si>
  <si>
    <t xml:space="preserve">Terapista </t>
  </si>
  <si>
    <t>5111 300 900 004 0000</t>
  </si>
  <si>
    <t>Terapista Auxiliar</t>
  </si>
  <si>
    <t>5111 300 900 104 0000</t>
  </si>
  <si>
    <t>Salario Diario</t>
  </si>
  <si>
    <t>Descuentos</t>
  </si>
  <si>
    <t>Total a recibir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</si>
</sst>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0" fillId="2" borderId="2" xfId="0" applyNumberFormat="1" applyFill="1" applyBorder="1" applyAlignment="1">
      <alignment horizontal="center" vertical="top" wrapText="1"/>
    </xf>
    <xf numFmtId="164" fontId="0" fillId="2" borderId="2" xfId="0" applyNumberForma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right" vertical="center"/>
    </xf>
    <xf numFmtId="164" fontId="0" fillId="0" borderId="4" xfId="0" applyNumberFormat="1" applyFont="1" applyFill="1" applyBorder="1" applyAlignment="1">
      <alignment horizontal="center" vertical="center"/>
    </xf>
    <xf numFmtId="164" fontId="0" fillId="0" borderId="4" xfId="0" applyNumberFormat="1" applyFont="1" applyBorder="1"/>
    <xf numFmtId="0" fontId="6" fillId="0" borderId="0" xfId="0" applyFont="1"/>
    <xf numFmtId="0" fontId="0" fillId="3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64" fontId="0" fillId="0" borderId="3" xfId="0" applyNumberFormat="1" applyFont="1" applyBorder="1"/>
    <xf numFmtId="0" fontId="0" fillId="0" borderId="4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left" wrapText="1"/>
    </xf>
    <xf numFmtId="164" fontId="0" fillId="0" borderId="4" xfId="0" applyNumberFormat="1" applyFont="1" applyFill="1" applyBorder="1" applyAlignment="1">
      <alignment horizontal="right" wrapText="1"/>
    </xf>
    <xf numFmtId="0" fontId="6" fillId="0" borderId="0" xfId="0" applyFont="1" applyFill="1"/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left" vertical="top"/>
    </xf>
    <xf numFmtId="164" fontId="0" fillId="3" borderId="4" xfId="0" applyNumberFormat="1" applyFont="1" applyFill="1" applyBorder="1" applyAlignment="1">
      <alignment horizontal="right" vertical="top"/>
    </xf>
    <xf numFmtId="164" fontId="0" fillId="3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4" fontId="0" fillId="0" borderId="5" xfId="0" applyNumberFormat="1" applyFont="1" applyBorder="1"/>
    <xf numFmtId="164" fontId="0" fillId="0" borderId="4" xfId="0" applyNumberFormat="1" applyFill="1" applyBorder="1" applyAlignment="1">
      <alignment horizontal="right" vertical="top"/>
    </xf>
    <xf numFmtId="0" fontId="0" fillId="3" borderId="4" xfId="0" applyFont="1" applyFill="1" applyBorder="1" applyAlignment="1">
      <alignment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right" vertical="top" wrapText="1"/>
    </xf>
    <xf numFmtId="0" fontId="0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/>
    </xf>
    <xf numFmtId="0" fontId="6" fillId="3" borderId="0" xfId="0" applyFont="1" applyFill="1"/>
    <xf numFmtId="0" fontId="6" fillId="3" borderId="3" xfId="0" applyFont="1" applyFill="1" applyBorder="1"/>
    <xf numFmtId="0" fontId="0" fillId="3" borderId="4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center"/>
    </xf>
    <xf numFmtId="164" fontId="0" fillId="3" borderId="4" xfId="0" applyNumberFormat="1" applyFont="1" applyFill="1" applyBorder="1" applyAlignment="1">
      <alignment horizontal="right"/>
    </xf>
    <xf numFmtId="0" fontId="0" fillId="3" borderId="4" xfId="0" applyFont="1" applyFill="1" applyBorder="1"/>
    <xf numFmtId="164" fontId="0" fillId="3" borderId="4" xfId="1" applyNumberFormat="1" applyFont="1" applyFill="1" applyBorder="1"/>
    <xf numFmtId="0" fontId="6" fillId="0" borderId="6" xfId="0" applyFont="1" applyBorder="1"/>
    <xf numFmtId="0" fontId="0" fillId="0" borderId="6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left" vertical="top"/>
    </xf>
    <xf numFmtId="164" fontId="0" fillId="0" borderId="6" xfId="0" applyNumberFormat="1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164" fontId="0" fillId="0" borderId="3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horizontal="right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4" xfId="0" applyFont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right" vertical="top"/>
    </xf>
    <xf numFmtId="164" fontId="0" fillId="3" borderId="4" xfId="0" applyNumberForma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top"/>
    </xf>
    <xf numFmtId="0" fontId="0" fillId="3" borderId="4" xfId="0" applyFill="1" applyBorder="1" applyAlignment="1">
      <alignment horizontal="left" vertical="top"/>
    </xf>
    <xf numFmtId="0" fontId="0" fillId="3" borderId="4" xfId="0" applyFill="1" applyBorder="1" applyAlignment="1">
      <alignment horizontal="center" vertical="center"/>
    </xf>
    <xf numFmtId="164" fontId="0" fillId="0" borderId="0" xfId="0" applyNumberFormat="1" applyAlignment="1">
      <alignment horizontal="left" vertical="top"/>
    </xf>
    <xf numFmtId="164" fontId="0" fillId="0" borderId="0" xfId="0" applyNumberFormat="1"/>
    <xf numFmtId="164" fontId="0" fillId="0" borderId="6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164" fontId="0" fillId="0" borderId="7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447675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90500"/>
          <a:ext cx="1905000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447675</xdr:colOff>
      <xdr:row>7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5C4ED-FA54-4C04-8B69-BDAA69430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190500"/>
          <a:ext cx="190500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9"/>
  <sheetViews>
    <sheetView zoomScaleNormal="100" workbookViewId="0">
      <selection activeCell="C1" sqref="C1:C1048576"/>
    </sheetView>
  </sheetViews>
  <sheetFormatPr baseColWidth="10" defaultRowHeight="15" x14ac:dyDescent="0.25"/>
  <cols>
    <col min="1" max="1" width="11.42578125" customWidth="1"/>
    <col min="2" max="2" width="4.140625" customWidth="1"/>
    <col min="3" max="3" width="21.85546875" style="71" customWidth="1"/>
    <col min="4" max="4" width="26.42578125" style="71" customWidth="1"/>
    <col min="5" max="5" width="31.28515625" style="71" customWidth="1"/>
    <col min="6" max="6" width="19.42578125" style="71" customWidth="1"/>
    <col min="7" max="7" width="14.7109375" style="86" customWidth="1"/>
    <col min="8" max="8" width="13" style="71" customWidth="1"/>
  </cols>
  <sheetData>
    <row r="1" spans="2:11" s="1" customFormat="1" ht="18.75" x14ac:dyDescent="0.3"/>
    <row r="2" spans="2:11" s="1" customFormat="1" ht="21" x14ac:dyDescent="0.35">
      <c r="B2" s="2"/>
      <c r="C2" s="2"/>
      <c r="D2" s="2"/>
      <c r="E2" s="2"/>
      <c r="F2" s="2"/>
      <c r="G2" s="2"/>
      <c r="H2" s="2"/>
    </row>
    <row r="3" spans="2:11" s="1" customFormat="1" ht="21" x14ac:dyDescent="0.3">
      <c r="B3" s="3"/>
      <c r="C3" s="3"/>
      <c r="D3" s="3"/>
      <c r="E3" s="3"/>
      <c r="F3" s="3"/>
      <c r="G3" s="3"/>
      <c r="H3" s="3"/>
    </row>
    <row r="4" spans="2:11" s="1" customFormat="1" ht="21" x14ac:dyDescent="0.35">
      <c r="B4" s="2"/>
      <c r="C4" s="4"/>
      <c r="D4" s="3"/>
      <c r="E4" s="3"/>
      <c r="F4" s="3"/>
      <c r="G4" s="3"/>
      <c r="H4" s="3"/>
    </row>
    <row r="5" spans="2:11" s="1" customFormat="1" ht="21" x14ac:dyDescent="0.3">
      <c r="B5" s="3"/>
      <c r="C5" s="3"/>
      <c r="D5" s="3"/>
      <c r="E5" s="3"/>
      <c r="F5" s="3"/>
      <c r="G5" s="3"/>
      <c r="H5" s="3"/>
    </row>
    <row r="7" spans="2:11" s="7" customFormat="1" ht="30" customHeight="1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6" t="s">
        <v>5</v>
      </c>
      <c r="H7" s="5" t="s">
        <v>6</v>
      </c>
      <c r="I7" s="6" t="s">
        <v>114</v>
      </c>
      <c r="J7" s="91" t="s">
        <v>115</v>
      </c>
      <c r="K7" s="91" t="s">
        <v>116</v>
      </c>
    </row>
    <row r="8" spans="2:11" x14ac:dyDescent="0.25">
      <c r="B8" s="8"/>
      <c r="C8" s="8"/>
      <c r="D8" s="8"/>
      <c r="E8" s="8"/>
      <c r="F8" s="8"/>
      <c r="G8" s="9"/>
      <c r="H8" s="8"/>
      <c r="I8" s="9"/>
      <c r="J8" s="92"/>
      <c r="K8" s="92"/>
    </row>
    <row r="9" spans="2:11" x14ac:dyDescent="0.25">
      <c r="B9" s="10"/>
      <c r="C9" s="10"/>
      <c r="D9" s="10"/>
      <c r="E9" s="10"/>
      <c r="F9" s="10"/>
      <c r="G9" s="11"/>
      <c r="H9" s="10"/>
    </row>
    <row r="10" spans="2:11" s="19" customFormat="1" ht="15.75" x14ac:dyDescent="0.25">
      <c r="B10" s="12">
        <v>1</v>
      </c>
      <c r="C10" s="13" t="s">
        <v>7</v>
      </c>
      <c r="D10" s="14" t="s">
        <v>8</v>
      </c>
      <c r="E10" s="14" t="s">
        <v>9</v>
      </c>
      <c r="F10" s="15" t="s">
        <v>10</v>
      </c>
      <c r="G10" s="16">
        <v>19475.099999999999</v>
      </c>
      <c r="H10" s="17">
        <f>G10/2</f>
        <v>9737.5499999999993</v>
      </c>
      <c r="I10" s="18">
        <f>G10/30.5</f>
        <v>638.52786885245894</v>
      </c>
      <c r="J10" s="18"/>
      <c r="K10" s="18">
        <f>H10</f>
        <v>9737.5499999999993</v>
      </c>
    </row>
    <row r="11" spans="2:11" s="19" customFormat="1" ht="15.75" x14ac:dyDescent="0.25">
      <c r="B11" s="12">
        <v>2</v>
      </c>
      <c r="C11" s="12" t="s">
        <v>11</v>
      </c>
      <c r="D11" s="14" t="s">
        <v>8</v>
      </c>
      <c r="E11" s="14" t="s">
        <v>12</v>
      </c>
      <c r="F11" s="15" t="s">
        <v>13</v>
      </c>
      <c r="G11" s="16">
        <v>10635.94</v>
      </c>
      <c r="H11" s="17">
        <f t="shared" ref="H11:H13" si="0">G11/2</f>
        <v>5317.97</v>
      </c>
      <c r="I11" s="18">
        <f t="shared" ref="I11:I74" si="1">G11/30.5</f>
        <v>348.71934426229512</v>
      </c>
      <c r="J11" s="18"/>
      <c r="K11" s="18">
        <f t="shared" ref="K11:K74" si="2">H11</f>
        <v>5317.97</v>
      </c>
    </row>
    <row r="12" spans="2:11" s="19" customFormat="1" ht="15.75" x14ac:dyDescent="0.25">
      <c r="B12" s="12">
        <v>3</v>
      </c>
      <c r="C12" s="12" t="s">
        <v>14</v>
      </c>
      <c r="D12" s="14" t="s">
        <v>8</v>
      </c>
      <c r="E12" s="14" t="s">
        <v>15</v>
      </c>
      <c r="F12" s="15" t="s">
        <v>16</v>
      </c>
      <c r="G12" s="16">
        <v>10635.94</v>
      </c>
      <c r="H12" s="17">
        <f t="shared" si="0"/>
        <v>5317.97</v>
      </c>
      <c r="I12" s="18">
        <f t="shared" si="1"/>
        <v>348.71934426229512</v>
      </c>
      <c r="J12" s="18"/>
      <c r="K12" s="18">
        <f t="shared" si="2"/>
        <v>5317.97</v>
      </c>
    </row>
    <row r="13" spans="2:11" s="19" customFormat="1" ht="15.75" x14ac:dyDescent="0.25">
      <c r="B13" s="12">
        <v>4</v>
      </c>
      <c r="C13" s="12" t="s">
        <v>17</v>
      </c>
      <c r="D13" s="14" t="s">
        <v>8</v>
      </c>
      <c r="E13" s="21" t="s">
        <v>18</v>
      </c>
      <c r="F13" s="12" t="s">
        <v>16</v>
      </c>
      <c r="G13" s="16">
        <v>11699.53</v>
      </c>
      <c r="H13" s="17">
        <f t="shared" si="0"/>
        <v>5849.7650000000003</v>
      </c>
      <c r="I13" s="18">
        <f t="shared" si="1"/>
        <v>383.59114754098363</v>
      </c>
      <c r="J13" s="18"/>
      <c r="K13" s="18">
        <f t="shared" si="2"/>
        <v>5849.7650000000003</v>
      </c>
    </row>
    <row r="14" spans="2:11" s="19" customFormat="1" ht="15.75" x14ac:dyDescent="0.25">
      <c r="I14" s="18"/>
      <c r="J14" s="22"/>
      <c r="K14" s="18"/>
    </row>
    <row r="15" spans="2:11" s="19" customFormat="1" ht="15.75" x14ac:dyDescent="0.25">
      <c r="B15" s="12">
        <v>5</v>
      </c>
      <c r="C15" s="23" t="s">
        <v>19</v>
      </c>
      <c r="D15" s="24" t="s">
        <v>20</v>
      </c>
      <c r="E15" s="25" t="s">
        <v>21</v>
      </c>
      <c r="F15" s="23" t="s">
        <v>13</v>
      </c>
      <c r="G15" s="26">
        <v>14481.29</v>
      </c>
      <c r="H15" s="17">
        <f>G15/2</f>
        <v>7240.6450000000004</v>
      </c>
      <c r="I15" s="18">
        <f t="shared" si="1"/>
        <v>474.79639344262296</v>
      </c>
      <c r="J15" s="18"/>
      <c r="K15" s="18">
        <f t="shared" si="2"/>
        <v>7240.6450000000004</v>
      </c>
    </row>
    <row r="16" spans="2:11" s="19" customFormat="1" ht="15.75" x14ac:dyDescent="0.25">
      <c r="B16" s="12">
        <v>6</v>
      </c>
      <c r="C16" s="12" t="s">
        <v>22</v>
      </c>
      <c r="D16" s="27" t="s">
        <v>20</v>
      </c>
      <c r="E16" s="27" t="s">
        <v>23</v>
      </c>
      <c r="F16" s="12" t="s">
        <v>13</v>
      </c>
      <c r="G16" s="16">
        <v>9913</v>
      </c>
      <c r="H16" s="17">
        <f t="shared" ref="H16:H22" si="3">G16/2</f>
        <v>4956.5</v>
      </c>
      <c r="I16" s="18">
        <f t="shared" si="1"/>
        <v>325.01639344262293</v>
      </c>
      <c r="J16" s="18"/>
      <c r="K16" s="18">
        <f t="shared" si="2"/>
        <v>4956.5</v>
      </c>
    </row>
    <row r="17" spans="1:11" s="19" customFormat="1" ht="15.75" x14ac:dyDescent="0.25">
      <c r="B17" s="12">
        <v>7</v>
      </c>
      <c r="C17" s="28" t="s">
        <v>24</v>
      </c>
      <c r="D17" s="29" t="s">
        <v>20</v>
      </c>
      <c r="E17" s="29" t="s">
        <v>25</v>
      </c>
      <c r="F17" s="28" t="s">
        <v>13</v>
      </c>
      <c r="G17" s="30">
        <v>8731.1</v>
      </c>
      <c r="H17" s="17">
        <f t="shared" si="3"/>
        <v>4365.55</v>
      </c>
      <c r="I17" s="18">
        <f t="shared" si="1"/>
        <v>286.26557377049181</v>
      </c>
      <c r="J17" s="18"/>
      <c r="K17" s="18">
        <f t="shared" si="2"/>
        <v>4365.55</v>
      </c>
    </row>
    <row r="18" spans="1:11" s="19" customFormat="1" ht="15.75" x14ac:dyDescent="0.25">
      <c r="A18" s="31"/>
      <c r="B18" s="12">
        <v>8</v>
      </c>
      <c r="C18" s="23" t="s">
        <v>26</v>
      </c>
      <c r="D18" s="29" t="s">
        <v>20</v>
      </c>
      <c r="E18" s="21" t="s">
        <v>27</v>
      </c>
      <c r="F18" s="23" t="s">
        <v>16</v>
      </c>
      <c r="G18" s="26">
        <v>8003.1</v>
      </c>
      <c r="H18" s="17">
        <f t="shared" si="3"/>
        <v>4001.55</v>
      </c>
      <c r="I18" s="18">
        <f t="shared" si="1"/>
        <v>262.3967213114754</v>
      </c>
      <c r="J18" s="18"/>
      <c r="K18" s="18">
        <f t="shared" si="2"/>
        <v>4001.55</v>
      </c>
    </row>
    <row r="19" spans="1:11" s="19" customFormat="1" ht="15.75" x14ac:dyDescent="0.25">
      <c r="A19" s="31"/>
      <c r="B19" s="12">
        <v>9</v>
      </c>
      <c r="C19" s="23" t="s">
        <v>28</v>
      </c>
      <c r="D19" s="24" t="s">
        <v>20</v>
      </c>
      <c r="E19" s="24" t="s">
        <v>29</v>
      </c>
      <c r="F19" s="23" t="s">
        <v>30</v>
      </c>
      <c r="G19" s="26">
        <v>4543.47</v>
      </c>
      <c r="H19" s="17">
        <f t="shared" si="3"/>
        <v>2271.7350000000001</v>
      </c>
      <c r="I19" s="18">
        <f t="shared" si="1"/>
        <v>148.96622950819673</v>
      </c>
      <c r="J19" s="18"/>
      <c r="K19" s="18">
        <f t="shared" si="2"/>
        <v>2271.7350000000001</v>
      </c>
    </row>
    <row r="20" spans="1:11" s="19" customFormat="1" ht="15.75" x14ac:dyDescent="0.25">
      <c r="A20" s="31"/>
      <c r="B20" s="32">
        <v>10</v>
      </c>
      <c r="C20" s="33" t="s">
        <v>31</v>
      </c>
      <c r="D20" s="34" t="s">
        <v>20</v>
      </c>
      <c r="E20" s="34" t="s">
        <v>29</v>
      </c>
      <c r="F20" s="33" t="s">
        <v>13</v>
      </c>
      <c r="G20" s="35">
        <v>7572.45</v>
      </c>
      <c r="H20" s="36">
        <f t="shared" si="3"/>
        <v>3786.2249999999999</v>
      </c>
      <c r="I20" s="18">
        <f t="shared" si="1"/>
        <v>248.27704918032785</v>
      </c>
      <c r="J20" s="18">
        <v>75.72</v>
      </c>
      <c r="K20" s="18">
        <f>H20-J20</f>
        <v>3710.5050000000001</v>
      </c>
    </row>
    <row r="21" spans="1:11" s="19" customFormat="1" ht="15.75" x14ac:dyDescent="0.25">
      <c r="A21" s="31"/>
      <c r="B21" s="32">
        <v>11</v>
      </c>
      <c r="C21" s="33" t="s">
        <v>32</v>
      </c>
      <c r="D21" s="34" t="s">
        <v>20</v>
      </c>
      <c r="E21" s="34" t="s">
        <v>33</v>
      </c>
      <c r="F21" s="33" t="s">
        <v>16</v>
      </c>
      <c r="G21" s="35">
        <v>4738</v>
      </c>
      <c r="H21" s="36">
        <f>G21/2</f>
        <v>2369</v>
      </c>
      <c r="I21" s="18">
        <f t="shared" si="1"/>
        <v>155.34426229508196</v>
      </c>
      <c r="J21" s="18"/>
      <c r="K21" s="18">
        <v>2369</v>
      </c>
    </row>
    <row r="22" spans="1:11" s="19" customFormat="1" ht="15.75" x14ac:dyDescent="0.25">
      <c r="A22" s="31"/>
      <c r="B22" s="32">
        <v>12</v>
      </c>
      <c r="C22" s="33" t="s">
        <v>34</v>
      </c>
      <c r="D22" s="34" t="s">
        <v>20</v>
      </c>
      <c r="E22" s="34" t="s">
        <v>29</v>
      </c>
      <c r="F22" s="33" t="s">
        <v>16</v>
      </c>
      <c r="G22" s="35">
        <v>7572.45</v>
      </c>
      <c r="H22" s="36">
        <f t="shared" si="3"/>
        <v>3786.2249999999999</v>
      </c>
      <c r="I22" s="18">
        <f t="shared" si="1"/>
        <v>248.27704918032785</v>
      </c>
      <c r="J22" s="18"/>
      <c r="K22" s="18">
        <f>H22-J22</f>
        <v>3786.2249999999999</v>
      </c>
    </row>
    <row r="23" spans="1:11" s="19" customFormat="1" ht="15.75" x14ac:dyDescent="0.25">
      <c r="I23" s="18"/>
      <c r="J23" s="22"/>
      <c r="K23" s="18"/>
    </row>
    <row r="24" spans="1:11" s="19" customFormat="1" ht="15.75" x14ac:dyDescent="0.25">
      <c r="B24" s="12">
        <v>13</v>
      </c>
      <c r="C24" s="37" t="s">
        <v>35</v>
      </c>
      <c r="D24" s="25" t="s">
        <v>36</v>
      </c>
      <c r="E24" s="25" t="s">
        <v>37</v>
      </c>
      <c r="F24" s="38" t="s">
        <v>16</v>
      </c>
      <c r="G24" s="39">
        <v>10635.94</v>
      </c>
      <c r="H24" s="17">
        <f t="shared" ref="H24:H25" si="4">G24/2</f>
        <v>5317.97</v>
      </c>
      <c r="I24" s="18">
        <f t="shared" si="1"/>
        <v>348.71934426229512</v>
      </c>
      <c r="J24" s="18"/>
      <c r="K24" s="18">
        <f t="shared" si="2"/>
        <v>5317.97</v>
      </c>
    </row>
    <row r="25" spans="1:11" s="19" customFormat="1" ht="15.75" x14ac:dyDescent="0.25">
      <c r="B25" s="12">
        <v>14</v>
      </c>
      <c r="C25" s="37" t="s">
        <v>38</v>
      </c>
      <c r="D25" s="25" t="s">
        <v>39</v>
      </c>
      <c r="E25" s="25" t="s">
        <v>39</v>
      </c>
      <c r="F25" s="38" t="s">
        <v>16</v>
      </c>
      <c r="G25" s="39">
        <v>2000</v>
      </c>
      <c r="H25" s="17">
        <f t="shared" si="4"/>
        <v>1000</v>
      </c>
      <c r="I25" s="18">
        <f t="shared" si="1"/>
        <v>65.573770491803273</v>
      </c>
      <c r="J25" s="18"/>
      <c r="K25" s="18">
        <f t="shared" si="2"/>
        <v>1000</v>
      </c>
    </row>
    <row r="26" spans="1:11" s="19" customFormat="1" ht="15.75" x14ac:dyDescent="0.25">
      <c r="I26" s="18"/>
      <c r="J26" s="40"/>
      <c r="K26" s="18"/>
    </row>
    <row r="27" spans="1:11" s="19" customFormat="1" ht="15.75" x14ac:dyDescent="0.25">
      <c r="B27" s="12">
        <v>15</v>
      </c>
      <c r="C27" s="12" t="s">
        <v>40</v>
      </c>
      <c r="D27" s="24" t="s">
        <v>41</v>
      </c>
      <c r="E27" s="24" t="s">
        <v>42</v>
      </c>
      <c r="F27" s="23" t="s">
        <v>13</v>
      </c>
      <c r="G27" s="26">
        <v>13388.51</v>
      </c>
      <c r="H27" s="17">
        <f>G27/2</f>
        <v>6694.2550000000001</v>
      </c>
      <c r="I27" s="18">
        <f t="shared" si="1"/>
        <v>438.96754098360657</v>
      </c>
      <c r="J27" s="18"/>
      <c r="K27" s="18">
        <f t="shared" si="2"/>
        <v>6694.2550000000001</v>
      </c>
    </row>
    <row r="28" spans="1:11" s="19" customFormat="1" ht="15.75" x14ac:dyDescent="0.25">
      <c r="B28" s="12">
        <v>16</v>
      </c>
      <c r="C28" s="12" t="s">
        <v>43</v>
      </c>
      <c r="D28" s="24" t="s">
        <v>41</v>
      </c>
      <c r="E28" s="24" t="s">
        <v>44</v>
      </c>
      <c r="F28" s="23" t="s">
        <v>13</v>
      </c>
      <c r="G28" s="26">
        <v>8329.5499999999993</v>
      </c>
      <c r="H28" s="17">
        <f>G28/2</f>
        <v>4164.7749999999996</v>
      </c>
      <c r="I28" s="18">
        <f t="shared" si="1"/>
        <v>273.09999999999997</v>
      </c>
      <c r="J28" s="18"/>
      <c r="K28" s="18">
        <f t="shared" si="2"/>
        <v>4164.7749999999996</v>
      </c>
    </row>
    <row r="29" spans="1:11" s="19" customFormat="1" ht="15.75" x14ac:dyDescent="0.25">
      <c r="B29" s="12">
        <v>17</v>
      </c>
      <c r="C29" s="12" t="s">
        <v>45</v>
      </c>
      <c r="D29" s="24" t="s">
        <v>41</v>
      </c>
      <c r="E29" s="24" t="s">
        <v>46</v>
      </c>
      <c r="F29" s="23" t="s">
        <v>16</v>
      </c>
      <c r="G29" s="26">
        <v>7680.65</v>
      </c>
      <c r="H29" s="17">
        <f t="shared" ref="H29:H31" si="5">G29/2</f>
        <v>3840.3249999999998</v>
      </c>
      <c r="I29" s="18">
        <f t="shared" si="1"/>
        <v>251.8245901639344</v>
      </c>
      <c r="J29" s="18"/>
      <c r="K29" s="18">
        <f t="shared" si="2"/>
        <v>3840.3249999999998</v>
      </c>
    </row>
    <row r="30" spans="1:11" s="19" customFormat="1" ht="15.75" x14ac:dyDescent="0.25">
      <c r="B30" s="12">
        <v>18</v>
      </c>
      <c r="C30" s="38" t="s">
        <v>47</v>
      </c>
      <c r="D30" s="25" t="s">
        <v>41</v>
      </c>
      <c r="E30" s="25" t="s">
        <v>48</v>
      </c>
      <c r="F30" s="38" t="s">
        <v>16</v>
      </c>
      <c r="G30" s="41">
        <v>8858</v>
      </c>
      <c r="H30" s="17">
        <f t="shared" si="5"/>
        <v>4429</v>
      </c>
      <c r="I30" s="18">
        <f t="shared" si="1"/>
        <v>290.42622950819674</v>
      </c>
      <c r="J30" s="18"/>
      <c r="K30" s="18">
        <f t="shared" si="2"/>
        <v>4429</v>
      </c>
    </row>
    <row r="31" spans="1:11" s="19" customFormat="1" ht="15.75" x14ac:dyDescent="0.25">
      <c r="B31" s="12">
        <v>19</v>
      </c>
      <c r="C31" s="12" t="s">
        <v>49</v>
      </c>
      <c r="D31" s="24" t="s">
        <v>41</v>
      </c>
      <c r="E31" s="24" t="s">
        <v>50</v>
      </c>
      <c r="F31" s="23" t="s">
        <v>16</v>
      </c>
      <c r="G31" s="26">
        <v>7680.65</v>
      </c>
      <c r="H31" s="17">
        <f t="shared" si="5"/>
        <v>3840.3249999999998</v>
      </c>
      <c r="I31" s="18">
        <f t="shared" si="1"/>
        <v>251.8245901639344</v>
      </c>
      <c r="J31" s="18"/>
      <c r="K31" s="18">
        <f t="shared" si="2"/>
        <v>3840.3249999999998</v>
      </c>
    </row>
    <row r="32" spans="1:11" s="19" customFormat="1" ht="15.75" x14ac:dyDescent="0.25">
      <c r="I32" s="18"/>
      <c r="J32" s="22"/>
      <c r="K32" s="18"/>
    </row>
    <row r="33" spans="2:11" s="19" customFormat="1" ht="15.75" x14ac:dyDescent="0.25">
      <c r="B33" s="12">
        <v>20</v>
      </c>
      <c r="C33" s="43" t="s">
        <v>51</v>
      </c>
      <c r="D33" s="44" t="s">
        <v>52</v>
      </c>
      <c r="E33" s="44" t="s">
        <v>53</v>
      </c>
      <c r="F33" s="45" t="s">
        <v>16</v>
      </c>
      <c r="G33" s="46">
        <v>10635.94</v>
      </c>
      <c r="H33" s="17">
        <f>G33/2</f>
        <v>5317.97</v>
      </c>
      <c r="I33" s="18">
        <f t="shared" si="1"/>
        <v>348.71934426229512</v>
      </c>
      <c r="J33" s="18"/>
      <c r="K33" s="18">
        <f t="shared" si="2"/>
        <v>5317.97</v>
      </c>
    </row>
    <row r="34" spans="2:11" s="19" customFormat="1" ht="15.75" x14ac:dyDescent="0.25">
      <c r="B34" s="12">
        <v>21</v>
      </c>
      <c r="C34" s="37" t="s">
        <v>54</v>
      </c>
      <c r="D34" s="44" t="s">
        <v>52</v>
      </c>
      <c r="E34" s="44" t="s">
        <v>55</v>
      </c>
      <c r="F34" s="45" t="s">
        <v>56</v>
      </c>
      <c r="G34" s="46">
        <v>7680.65</v>
      </c>
      <c r="H34" s="17">
        <f t="shared" ref="H34:H37" si="6">G34/2</f>
        <v>3840.3249999999998</v>
      </c>
      <c r="I34" s="18">
        <f t="shared" si="1"/>
        <v>251.8245901639344</v>
      </c>
      <c r="J34" s="18"/>
      <c r="K34" s="18">
        <f t="shared" si="2"/>
        <v>3840.3249999999998</v>
      </c>
    </row>
    <row r="35" spans="2:11" s="19" customFormat="1" ht="15.75" x14ac:dyDescent="0.25">
      <c r="B35" s="47">
        <v>22</v>
      </c>
      <c r="C35" s="13" t="s">
        <v>57</v>
      </c>
      <c r="D35" s="44" t="s">
        <v>52</v>
      </c>
      <c r="E35" s="48" t="s">
        <v>48</v>
      </c>
      <c r="F35" s="49" t="s">
        <v>16</v>
      </c>
      <c r="G35" s="46">
        <v>7572.45</v>
      </c>
      <c r="H35" s="17">
        <f t="shared" si="6"/>
        <v>3786.2249999999999</v>
      </c>
      <c r="I35" s="18">
        <f t="shared" si="1"/>
        <v>248.27704918032785</v>
      </c>
      <c r="J35" s="18"/>
      <c r="K35" s="18">
        <f t="shared" si="2"/>
        <v>3786.2249999999999</v>
      </c>
    </row>
    <row r="36" spans="2:11" s="19" customFormat="1" ht="15.75" x14ac:dyDescent="0.25">
      <c r="B36" s="12">
        <v>23</v>
      </c>
      <c r="C36" s="50" t="s">
        <v>58</v>
      </c>
      <c r="D36" s="44" t="s">
        <v>52</v>
      </c>
      <c r="E36" s="44" t="s">
        <v>59</v>
      </c>
      <c r="F36" s="45" t="s">
        <v>16</v>
      </c>
      <c r="G36" s="46">
        <v>8272.16</v>
      </c>
      <c r="H36" s="17">
        <f>G36/2</f>
        <v>4136.08</v>
      </c>
      <c r="I36" s="18">
        <f t="shared" si="1"/>
        <v>271.21836065573768</v>
      </c>
      <c r="J36" s="18"/>
      <c r="K36" s="18">
        <f t="shared" si="2"/>
        <v>4136.08</v>
      </c>
    </row>
    <row r="37" spans="2:11" s="19" customFormat="1" ht="15.75" x14ac:dyDescent="0.25">
      <c r="B37" s="32">
        <v>24</v>
      </c>
      <c r="C37" s="51" t="s">
        <v>60</v>
      </c>
      <c r="D37" s="42" t="s">
        <v>52</v>
      </c>
      <c r="E37" s="34" t="s">
        <v>61</v>
      </c>
      <c r="F37" s="33" t="s">
        <v>62</v>
      </c>
      <c r="G37" s="35">
        <v>7572.45</v>
      </c>
      <c r="H37" s="36">
        <f t="shared" si="6"/>
        <v>3786.2249999999999</v>
      </c>
      <c r="I37" s="18">
        <f t="shared" si="1"/>
        <v>248.27704918032785</v>
      </c>
      <c r="J37" s="18"/>
      <c r="K37" s="18">
        <f t="shared" si="2"/>
        <v>3786.2249999999999</v>
      </c>
    </row>
    <row r="38" spans="2:11" s="19" customFormat="1" ht="15.75" x14ac:dyDescent="0.25">
      <c r="B38" s="52"/>
      <c r="C38" s="52"/>
      <c r="D38" s="52"/>
      <c r="E38" s="52"/>
      <c r="F38" s="52"/>
      <c r="G38" s="52"/>
      <c r="H38" s="52"/>
      <c r="I38" s="18"/>
      <c r="J38" s="22"/>
      <c r="K38" s="18"/>
    </row>
    <row r="39" spans="2:11" s="19" customFormat="1" ht="15.75" x14ac:dyDescent="0.25">
      <c r="B39" s="32">
        <v>25</v>
      </c>
      <c r="C39" s="51" t="s">
        <v>63</v>
      </c>
      <c r="D39" s="34" t="s">
        <v>64</v>
      </c>
      <c r="E39" s="34" t="s">
        <v>65</v>
      </c>
      <c r="F39" s="33" t="s">
        <v>62</v>
      </c>
      <c r="G39" s="35">
        <v>12600</v>
      </c>
      <c r="H39" s="36">
        <f>G39/2</f>
        <v>6300</v>
      </c>
      <c r="I39" s="18">
        <f t="shared" si="1"/>
        <v>413.11475409836066</v>
      </c>
      <c r="J39" s="18"/>
      <c r="K39" s="18">
        <f t="shared" si="2"/>
        <v>6300</v>
      </c>
    </row>
    <row r="40" spans="2:11" s="19" customFormat="1" ht="15.75" x14ac:dyDescent="0.25">
      <c r="B40" s="32">
        <v>26</v>
      </c>
      <c r="C40" s="51"/>
      <c r="D40" s="34" t="s">
        <v>48</v>
      </c>
      <c r="E40" s="34" t="s">
        <v>66</v>
      </c>
      <c r="F40" s="33"/>
      <c r="G40" s="35">
        <v>10000</v>
      </c>
      <c r="H40" s="36">
        <f t="shared" ref="H40" si="7">G40/2</f>
        <v>5000</v>
      </c>
      <c r="I40" s="18">
        <f t="shared" si="1"/>
        <v>327.86885245901641</v>
      </c>
      <c r="J40" s="18"/>
      <c r="K40" s="18">
        <f t="shared" si="2"/>
        <v>5000</v>
      </c>
    </row>
    <row r="41" spans="2:11" s="19" customFormat="1" ht="15.75" x14ac:dyDescent="0.25">
      <c r="B41" s="32">
        <v>27</v>
      </c>
      <c r="C41" s="33" t="s">
        <v>67</v>
      </c>
      <c r="D41" s="34" t="s">
        <v>64</v>
      </c>
      <c r="E41" s="34" t="s">
        <v>59</v>
      </c>
      <c r="F41" s="33" t="s">
        <v>13</v>
      </c>
      <c r="G41" s="35">
        <v>8520.56</v>
      </c>
      <c r="H41" s="36">
        <f t="shared" ref="H41:H42" si="8">G41/2</f>
        <v>4260.28</v>
      </c>
      <c r="I41" s="18">
        <f t="shared" si="1"/>
        <v>279.36262295081963</v>
      </c>
      <c r="J41" s="18"/>
      <c r="K41" s="18">
        <f t="shared" si="2"/>
        <v>4260.28</v>
      </c>
    </row>
    <row r="42" spans="2:11" s="19" customFormat="1" ht="15.75" x14ac:dyDescent="0.25">
      <c r="B42" s="32">
        <v>28</v>
      </c>
      <c r="C42" s="33" t="s">
        <v>68</v>
      </c>
      <c r="D42" s="34" t="s">
        <v>64</v>
      </c>
      <c r="E42" s="34" t="s">
        <v>61</v>
      </c>
      <c r="F42" s="33" t="s">
        <v>62</v>
      </c>
      <c r="G42" s="35">
        <v>7680.65</v>
      </c>
      <c r="H42" s="36">
        <f t="shared" si="8"/>
        <v>3840.3249999999998</v>
      </c>
      <c r="I42" s="18">
        <f t="shared" si="1"/>
        <v>251.8245901639344</v>
      </c>
      <c r="J42" s="18"/>
      <c r="K42" s="18">
        <f t="shared" si="2"/>
        <v>3840.3249999999998</v>
      </c>
    </row>
    <row r="43" spans="2:11" s="19" customFormat="1" ht="15.75" x14ac:dyDescent="0.25">
      <c r="B43" s="52"/>
      <c r="C43" s="52"/>
      <c r="D43" s="52"/>
      <c r="E43" s="52"/>
      <c r="F43" s="52"/>
      <c r="G43" s="52"/>
      <c r="H43" s="53"/>
      <c r="I43" s="18"/>
      <c r="J43" s="22"/>
      <c r="K43" s="18"/>
    </row>
    <row r="44" spans="2:11" s="19" customFormat="1" ht="15.75" x14ac:dyDescent="0.25">
      <c r="B44" s="32">
        <v>29</v>
      </c>
      <c r="C44" s="33" t="s">
        <v>69</v>
      </c>
      <c r="D44" s="54" t="s">
        <v>70</v>
      </c>
      <c r="E44" s="54" t="s">
        <v>53</v>
      </c>
      <c r="F44" s="55" t="s">
        <v>16</v>
      </c>
      <c r="G44" s="56">
        <v>11699.53</v>
      </c>
      <c r="H44" s="36">
        <f>G44/2</f>
        <v>5849.7650000000003</v>
      </c>
      <c r="I44" s="18">
        <f t="shared" si="1"/>
        <v>383.59114754098363</v>
      </c>
      <c r="J44" s="18"/>
      <c r="K44" s="18">
        <f t="shared" si="2"/>
        <v>5849.7650000000003</v>
      </c>
    </row>
    <row r="45" spans="2:11" s="19" customFormat="1" ht="15.75" x14ac:dyDescent="0.25">
      <c r="B45" s="32">
        <v>30</v>
      </c>
      <c r="C45" s="51" t="s">
        <v>71</v>
      </c>
      <c r="D45" s="34" t="s">
        <v>70</v>
      </c>
      <c r="E45" s="34" t="s">
        <v>55</v>
      </c>
      <c r="F45" s="33" t="s">
        <v>16</v>
      </c>
      <c r="G45" s="35">
        <v>7572.45</v>
      </c>
      <c r="H45" s="36">
        <f t="shared" ref="H45:H48" si="9">G45/2</f>
        <v>3786.2249999999999</v>
      </c>
      <c r="I45" s="18">
        <f t="shared" si="1"/>
        <v>248.27704918032785</v>
      </c>
      <c r="J45" s="18"/>
      <c r="K45" s="18">
        <f t="shared" si="2"/>
        <v>3786.2249999999999</v>
      </c>
    </row>
    <row r="46" spans="2:11" s="19" customFormat="1" ht="15.75" x14ac:dyDescent="0.25">
      <c r="B46" s="12">
        <v>31</v>
      </c>
      <c r="C46" s="33" t="s">
        <v>72</v>
      </c>
      <c r="D46" s="57" t="s">
        <v>73</v>
      </c>
      <c r="E46" s="57" t="s">
        <v>55</v>
      </c>
      <c r="F46" s="55" t="s">
        <v>74</v>
      </c>
      <c r="G46" s="58">
        <v>7725</v>
      </c>
      <c r="H46" s="36">
        <f>G46/2</f>
        <v>3862.5</v>
      </c>
      <c r="I46" s="18">
        <f t="shared" si="1"/>
        <v>253.27868852459017</v>
      </c>
      <c r="J46" s="18"/>
      <c r="K46" s="18">
        <f t="shared" si="2"/>
        <v>3862.5</v>
      </c>
    </row>
    <row r="47" spans="2:11" s="19" customFormat="1" ht="15.75" x14ac:dyDescent="0.25">
      <c r="B47" s="12">
        <v>32</v>
      </c>
      <c r="C47" s="23" t="s">
        <v>75</v>
      </c>
      <c r="D47" s="24" t="s">
        <v>70</v>
      </c>
      <c r="E47" s="24" t="s">
        <v>76</v>
      </c>
      <c r="F47" s="23" t="s">
        <v>13</v>
      </c>
      <c r="G47" s="26">
        <v>8111.25</v>
      </c>
      <c r="H47" s="17">
        <f t="shared" si="9"/>
        <v>4055.625</v>
      </c>
      <c r="I47" s="18">
        <f t="shared" si="1"/>
        <v>265.94262295081967</v>
      </c>
      <c r="J47" s="18"/>
      <c r="K47" s="18">
        <f t="shared" si="2"/>
        <v>4055.625</v>
      </c>
    </row>
    <row r="48" spans="2:11" s="19" customFormat="1" ht="15.75" x14ac:dyDescent="0.25">
      <c r="B48" s="32">
        <v>33</v>
      </c>
      <c r="C48" s="33"/>
      <c r="D48" s="34" t="s">
        <v>70</v>
      </c>
      <c r="E48" s="34" t="s">
        <v>76</v>
      </c>
      <c r="F48" s="33" t="s">
        <v>16</v>
      </c>
      <c r="G48" s="35">
        <v>7572.45</v>
      </c>
      <c r="H48" s="36">
        <f t="shared" si="9"/>
        <v>3786.2249999999999</v>
      </c>
      <c r="I48" s="18">
        <f t="shared" si="1"/>
        <v>248.27704918032785</v>
      </c>
      <c r="J48" s="18"/>
      <c r="K48" s="18">
        <f t="shared" si="2"/>
        <v>3786.2249999999999</v>
      </c>
    </row>
    <row r="49" spans="2:11" s="19" customFormat="1" ht="15.75" x14ac:dyDescent="0.25">
      <c r="B49" s="59"/>
      <c r="C49" s="60"/>
      <c r="D49" s="61"/>
      <c r="E49" s="61"/>
      <c r="F49" s="60"/>
      <c r="G49" s="62"/>
      <c r="H49" s="59"/>
      <c r="I49" s="22"/>
      <c r="J49" s="22"/>
      <c r="K49" s="22"/>
    </row>
    <row r="50" spans="2:11" s="19" customFormat="1" ht="15.75" x14ac:dyDescent="0.25">
      <c r="B50" s="32">
        <v>34</v>
      </c>
      <c r="C50" s="33" t="s">
        <v>77</v>
      </c>
      <c r="D50" s="34" t="s">
        <v>78</v>
      </c>
      <c r="E50" s="34" t="s">
        <v>79</v>
      </c>
      <c r="F50" s="33" t="s">
        <v>62</v>
      </c>
      <c r="G50" s="35">
        <v>7572.45</v>
      </c>
      <c r="H50" s="36">
        <f t="shared" ref="H50:H56" si="10">G50/2</f>
        <v>3786.2249999999999</v>
      </c>
      <c r="I50" s="18">
        <f t="shared" si="1"/>
        <v>248.27704918032785</v>
      </c>
      <c r="J50" s="18"/>
      <c r="K50" s="18">
        <f t="shared" si="2"/>
        <v>3786.2249999999999</v>
      </c>
    </row>
    <row r="51" spans="2:11" s="19" customFormat="1" ht="15.75" x14ac:dyDescent="0.25">
      <c r="B51" s="32">
        <v>35</v>
      </c>
      <c r="C51" s="33" t="s">
        <v>80</v>
      </c>
      <c r="D51" s="34" t="s">
        <v>78</v>
      </c>
      <c r="E51" s="34" t="s">
        <v>79</v>
      </c>
      <c r="F51" s="33" t="s">
        <v>16</v>
      </c>
      <c r="G51" s="35">
        <v>7572.45</v>
      </c>
      <c r="H51" s="36">
        <f t="shared" si="10"/>
        <v>3786.2249999999999</v>
      </c>
      <c r="I51" s="18">
        <f t="shared" si="1"/>
        <v>248.27704918032785</v>
      </c>
      <c r="J51" s="18"/>
      <c r="K51" s="18">
        <f t="shared" si="2"/>
        <v>3786.2249999999999</v>
      </c>
    </row>
    <row r="52" spans="2:11" s="19" customFormat="1" ht="15.75" x14ac:dyDescent="0.25">
      <c r="B52" s="32">
        <v>36</v>
      </c>
      <c r="C52" s="33" t="s">
        <v>81</v>
      </c>
      <c r="D52" s="34" t="s">
        <v>78</v>
      </c>
      <c r="E52" s="34" t="s">
        <v>82</v>
      </c>
      <c r="F52" s="33" t="s">
        <v>16</v>
      </c>
      <c r="G52" s="35">
        <v>7572.45</v>
      </c>
      <c r="H52" s="36">
        <f t="shared" si="10"/>
        <v>3786.2249999999999</v>
      </c>
      <c r="I52" s="18">
        <f t="shared" si="1"/>
        <v>248.27704918032785</v>
      </c>
      <c r="J52" s="18"/>
      <c r="K52" s="18">
        <f t="shared" si="2"/>
        <v>3786.2249999999999</v>
      </c>
    </row>
    <row r="53" spans="2:11" s="19" customFormat="1" ht="15.75" x14ac:dyDescent="0.25">
      <c r="B53" s="32">
        <v>37</v>
      </c>
      <c r="C53" s="33"/>
      <c r="D53" s="34" t="s">
        <v>78</v>
      </c>
      <c r="E53" s="34" t="s">
        <v>83</v>
      </c>
      <c r="F53" s="33"/>
      <c r="G53" s="35">
        <v>6497.5</v>
      </c>
      <c r="H53" s="36">
        <f t="shared" si="10"/>
        <v>3248.75</v>
      </c>
      <c r="I53" s="18">
        <f t="shared" si="1"/>
        <v>213.03278688524591</v>
      </c>
      <c r="J53" s="18"/>
      <c r="K53" s="18">
        <f t="shared" si="2"/>
        <v>3248.75</v>
      </c>
    </row>
    <row r="54" spans="2:11" s="19" customFormat="1" ht="15.75" x14ac:dyDescent="0.25">
      <c r="B54" s="32">
        <v>38</v>
      </c>
      <c r="C54" s="33"/>
      <c r="D54" s="34" t="s">
        <v>78</v>
      </c>
      <c r="E54" s="34" t="s">
        <v>84</v>
      </c>
      <c r="F54" s="33"/>
      <c r="G54" s="35">
        <v>6600</v>
      </c>
      <c r="H54" s="36">
        <f t="shared" si="10"/>
        <v>3300</v>
      </c>
      <c r="I54" s="18">
        <f t="shared" si="1"/>
        <v>216.39344262295083</v>
      </c>
      <c r="J54" s="18"/>
      <c r="K54" s="18">
        <f t="shared" si="2"/>
        <v>3300</v>
      </c>
    </row>
    <row r="55" spans="2:11" s="19" customFormat="1" ht="15.75" x14ac:dyDescent="0.25">
      <c r="B55" s="12">
        <v>39</v>
      </c>
      <c r="C55" s="23"/>
      <c r="D55" s="24" t="s">
        <v>78</v>
      </c>
      <c r="E55" s="24" t="s">
        <v>85</v>
      </c>
      <c r="F55" s="23" t="s">
        <v>16</v>
      </c>
      <c r="G55" s="26">
        <v>7572.45</v>
      </c>
      <c r="H55" s="17">
        <f t="shared" si="10"/>
        <v>3786.2249999999999</v>
      </c>
      <c r="I55" s="18">
        <f t="shared" si="1"/>
        <v>248.27704918032785</v>
      </c>
      <c r="J55" s="18"/>
      <c r="K55" s="18">
        <f t="shared" si="2"/>
        <v>3786.2249999999999</v>
      </c>
    </row>
    <row r="56" spans="2:11" x14ac:dyDescent="0.25">
      <c r="B56" s="12">
        <v>40</v>
      </c>
      <c r="C56" s="23" t="s">
        <v>86</v>
      </c>
      <c r="D56" s="24" t="s">
        <v>78</v>
      </c>
      <c r="E56" s="24" t="s">
        <v>87</v>
      </c>
      <c r="F56" s="23" t="s">
        <v>88</v>
      </c>
      <c r="G56" s="26">
        <v>7680.65</v>
      </c>
      <c r="H56" s="17">
        <f t="shared" si="10"/>
        <v>3840.3249999999998</v>
      </c>
      <c r="I56" s="18">
        <f t="shared" si="1"/>
        <v>251.8245901639344</v>
      </c>
      <c r="J56" s="18"/>
      <c r="K56" s="18">
        <f t="shared" si="2"/>
        <v>3840.3249999999998</v>
      </c>
    </row>
    <row r="57" spans="2:11" x14ac:dyDescent="0.25">
      <c r="B57" s="63"/>
      <c r="C57" s="64"/>
      <c r="D57" s="65"/>
      <c r="E57" s="65"/>
      <c r="F57" s="64"/>
      <c r="G57" s="66"/>
      <c r="H57" s="67"/>
      <c r="I57" s="18"/>
      <c r="J57" s="22"/>
      <c r="K57" s="18"/>
    </row>
    <row r="58" spans="2:11" x14ac:dyDescent="0.25">
      <c r="B58" s="12">
        <v>41</v>
      </c>
      <c r="C58" s="23" t="s">
        <v>89</v>
      </c>
      <c r="D58" s="24" t="s">
        <v>90</v>
      </c>
      <c r="E58" s="24" t="s">
        <v>53</v>
      </c>
      <c r="F58" s="23" t="s">
        <v>16</v>
      </c>
      <c r="G58" s="26">
        <v>10635.94</v>
      </c>
      <c r="H58" s="17">
        <f>G58/2</f>
        <v>5317.97</v>
      </c>
      <c r="I58" s="18">
        <f t="shared" si="1"/>
        <v>348.71934426229512</v>
      </c>
      <c r="J58" s="18"/>
      <c r="K58" s="18">
        <f t="shared" si="2"/>
        <v>5317.97</v>
      </c>
    </row>
    <row r="59" spans="2:11" x14ac:dyDescent="0.25">
      <c r="B59" s="12">
        <v>42</v>
      </c>
      <c r="C59" s="12" t="s">
        <v>91</v>
      </c>
      <c r="D59" s="27" t="s">
        <v>20</v>
      </c>
      <c r="E59" s="21" t="s">
        <v>92</v>
      </c>
      <c r="F59" s="12" t="s">
        <v>16</v>
      </c>
      <c r="G59" s="16">
        <v>8111.25</v>
      </c>
      <c r="H59" s="17">
        <f t="shared" ref="H59:H61" si="11">G59/2</f>
        <v>4055.625</v>
      </c>
      <c r="I59" s="18">
        <f t="shared" si="1"/>
        <v>265.94262295081967</v>
      </c>
      <c r="J59" s="18"/>
      <c r="K59" s="18">
        <f t="shared" si="2"/>
        <v>4055.625</v>
      </c>
    </row>
    <row r="60" spans="2:11" x14ac:dyDescent="0.25">
      <c r="B60" s="32">
        <v>43</v>
      </c>
      <c r="C60" s="33" t="s">
        <v>93</v>
      </c>
      <c r="D60" s="20" t="s">
        <v>90</v>
      </c>
      <c r="E60" s="68" t="s">
        <v>92</v>
      </c>
      <c r="F60" s="33" t="s">
        <v>16</v>
      </c>
      <c r="G60" s="35">
        <v>7572.45</v>
      </c>
      <c r="H60" s="36">
        <f t="shared" si="11"/>
        <v>3786.2249999999999</v>
      </c>
      <c r="I60" s="18">
        <f t="shared" si="1"/>
        <v>248.27704918032785</v>
      </c>
      <c r="J60" s="18">
        <v>248.28</v>
      </c>
      <c r="K60" s="18">
        <f>H60-I60</f>
        <v>3537.9479508196719</v>
      </c>
    </row>
    <row r="61" spans="2:11" x14ac:dyDescent="0.25">
      <c r="B61" s="32">
        <v>44</v>
      </c>
      <c r="C61" s="32" t="s">
        <v>94</v>
      </c>
      <c r="D61" s="20" t="s">
        <v>90</v>
      </c>
      <c r="E61" s="68" t="s">
        <v>92</v>
      </c>
      <c r="F61" s="32" t="s">
        <v>16</v>
      </c>
      <c r="G61" s="69">
        <v>7572.45</v>
      </c>
      <c r="H61" s="36">
        <f t="shared" si="11"/>
        <v>3786.2249999999999</v>
      </c>
      <c r="I61" s="18">
        <f t="shared" si="1"/>
        <v>248.27704918032785</v>
      </c>
      <c r="J61" s="18"/>
      <c r="K61" s="18">
        <f t="shared" si="2"/>
        <v>3786.2249999999999</v>
      </c>
    </row>
    <row r="62" spans="2:11" ht="15.75" x14ac:dyDescent="0.25">
      <c r="B62" s="31"/>
      <c r="C62" s="31"/>
      <c r="D62" s="31"/>
      <c r="E62" s="31"/>
      <c r="F62" s="31"/>
      <c r="G62" s="31"/>
      <c r="H62" s="70"/>
      <c r="I62" s="18"/>
      <c r="J62" s="40"/>
      <c r="K62" s="18"/>
    </row>
    <row r="63" spans="2:11" x14ac:dyDescent="0.25">
      <c r="B63" s="12">
        <v>45</v>
      </c>
      <c r="C63" s="23" t="s">
        <v>95</v>
      </c>
      <c r="D63" s="24" t="s">
        <v>96</v>
      </c>
      <c r="E63" s="24" t="s">
        <v>97</v>
      </c>
      <c r="F63" s="23" t="s">
        <v>62</v>
      </c>
      <c r="G63" s="26">
        <v>10635.94</v>
      </c>
      <c r="H63" s="17">
        <f t="shared" ref="H63:H68" si="12">G63/2</f>
        <v>5317.97</v>
      </c>
      <c r="I63" s="18">
        <f t="shared" si="1"/>
        <v>348.71934426229512</v>
      </c>
      <c r="J63" s="18"/>
      <c r="K63" s="18">
        <f t="shared" si="2"/>
        <v>5317.97</v>
      </c>
    </row>
    <row r="64" spans="2:11" x14ac:dyDescent="0.25">
      <c r="B64" s="12">
        <v>46</v>
      </c>
      <c r="C64" s="23" t="s">
        <v>98</v>
      </c>
      <c r="D64" s="24" t="s">
        <v>96</v>
      </c>
      <c r="E64" s="24" t="s">
        <v>99</v>
      </c>
      <c r="F64" s="23" t="s">
        <v>13</v>
      </c>
      <c r="G64" s="26">
        <v>8276.6200000000008</v>
      </c>
      <c r="H64" s="17">
        <f t="shared" si="12"/>
        <v>4138.3100000000004</v>
      </c>
      <c r="I64" s="18">
        <f t="shared" si="1"/>
        <v>271.36459016393445</v>
      </c>
      <c r="J64" s="18"/>
      <c r="K64" s="18">
        <f t="shared" si="2"/>
        <v>4138.3100000000004</v>
      </c>
    </row>
    <row r="65" spans="2:11" x14ac:dyDescent="0.25">
      <c r="B65" s="12">
        <v>47</v>
      </c>
      <c r="C65" s="23" t="s">
        <v>100</v>
      </c>
      <c r="D65" s="25" t="s">
        <v>96</v>
      </c>
      <c r="E65" s="25" t="s">
        <v>99</v>
      </c>
      <c r="F65" s="38" t="s">
        <v>16</v>
      </c>
      <c r="G65" s="26">
        <v>8276.6200000000008</v>
      </c>
      <c r="H65" s="17">
        <f t="shared" si="12"/>
        <v>4138.3100000000004</v>
      </c>
      <c r="I65" s="18">
        <f t="shared" si="1"/>
        <v>271.36459016393445</v>
      </c>
      <c r="J65" s="18"/>
      <c r="K65" s="18">
        <f t="shared" si="2"/>
        <v>4138.3100000000004</v>
      </c>
    </row>
    <row r="66" spans="2:11" x14ac:dyDescent="0.25">
      <c r="B66" s="12">
        <v>48</v>
      </c>
      <c r="D66" s="25" t="s">
        <v>96</v>
      </c>
      <c r="E66" s="25" t="s">
        <v>99</v>
      </c>
      <c r="F66" s="38" t="s">
        <v>16</v>
      </c>
      <c r="G66" s="41">
        <v>8276.6200000000008</v>
      </c>
      <c r="H66" s="17">
        <f t="shared" si="12"/>
        <v>4138.3100000000004</v>
      </c>
      <c r="I66" s="18">
        <f t="shared" si="1"/>
        <v>271.36459016393445</v>
      </c>
      <c r="J66" s="18"/>
      <c r="K66" s="18">
        <f t="shared" si="2"/>
        <v>4138.3100000000004</v>
      </c>
    </row>
    <row r="67" spans="2:11" x14ac:dyDescent="0.25">
      <c r="B67" s="13">
        <v>49</v>
      </c>
      <c r="C67" s="72" t="s">
        <v>101</v>
      </c>
      <c r="D67" s="73" t="s">
        <v>96</v>
      </c>
      <c r="E67" s="73" t="s">
        <v>99</v>
      </c>
      <c r="F67" s="74" t="s">
        <v>16</v>
      </c>
      <c r="G67" s="75">
        <v>8276.6200000000008</v>
      </c>
      <c r="H67" s="17">
        <f t="shared" si="12"/>
        <v>4138.3100000000004</v>
      </c>
      <c r="I67" s="18">
        <f t="shared" si="1"/>
        <v>271.36459016393445</v>
      </c>
      <c r="J67" s="18"/>
      <c r="K67" s="18">
        <f t="shared" si="2"/>
        <v>4138.3100000000004</v>
      </c>
    </row>
    <row r="68" spans="2:11" x14ac:dyDescent="0.25">
      <c r="B68" s="13">
        <v>50</v>
      </c>
      <c r="C68" s="72" t="s">
        <v>102</v>
      </c>
      <c r="D68" s="73" t="s">
        <v>96</v>
      </c>
      <c r="E68" s="73" t="s">
        <v>99</v>
      </c>
      <c r="F68" s="74" t="s">
        <v>16</v>
      </c>
      <c r="G68" s="75">
        <v>8276.6200000000008</v>
      </c>
      <c r="H68" s="17">
        <f t="shared" si="12"/>
        <v>4138.3100000000004</v>
      </c>
      <c r="I68" s="18">
        <f t="shared" si="1"/>
        <v>271.36459016393445</v>
      </c>
      <c r="J68" s="18"/>
      <c r="K68" s="18">
        <f t="shared" si="2"/>
        <v>4138.3100000000004</v>
      </c>
    </row>
    <row r="69" spans="2:11" x14ac:dyDescent="0.25">
      <c r="B69" s="12">
        <v>51</v>
      </c>
      <c r="C69" s="23" t="s">
        <v>103</v>
      </c>
      <c r="D69" s="25" t="s">
        <v>96</v>
      </c>
      <c r="E69" s="25" t="s">
        <v>29</v>
      </c>
      <c r="F69" s="38" t="s">
        <v>16</v>
      </c>
      <c r="G69" s="41">
        <v>7572.45</v>
      </c>
      <c r="H69" s="17">
        <f>G69/2</f>
        <v>3786.2249999999999</v>
      </c>
      <c r="I69" s="18">
        <f t="shared" si="1"/>
        <v>248.27704918032785</v>
      </c>
      <c r="J69" s="18"/>
      <c r="K69" s="18">
        <f t="shared" si="2"/>
        <v>3786.2249999999999</v>
      </c>
    </row>
    <row r="70" spans="2:11" x14ac:dyDescent="0.25">
      <c r="B70" s="32">
        <v>52</v>
      </c>
      <c r="C70" s="33" t="s">
        <v>104</v>
      </c>
      <c r="D70" s="34" t="s">
        <v>96</v>
      </c>
      <c r="E70" s="34" t="s">
        <v>105</v>
      </c>
      <c r="F70" s="33" t="s">
        <v>13</v>
      </c>
      <c r="G70" s="76">
        <v>7572.45</v>
      </c>
      <c r="H70" s="36">
        <f>G70/2</f>
        <v>3786.2249999999999</v>
      </c>
      <c r="I70" s="18">
        <f t="shared" si="1"/>
        <v>248.27704918032785</v>
      </c>
      <c r="J70" s="18"/>
      <c r="K70" s="18">
        <f t="shared" si="2"/>
        <v>3786.2249999999999</v>
      </c>
    </row>
    <row r="71" spans="2:11" x14ac:dyDescent="0.25">
      <c r="B71" s="77"/>
      <c r="C71" s="78"/>
      <c r="D71" s="79"/>
      <c r="E71" s="79"/>
      <c r="F71" s="78"/>
      <c r="G71" s="80"/>
      <c r="H71" s="81"/>
      <c r="I71" s="18"/>
      <c r="J71" s="88"/>
      <c r="K71" s="18"/>
    </row>
    <row r="72" spans="2:11" x14ac:dyDescent="0.25">
      <c r="B72" s="12">
        <v>53</v>
      </c>
      <c r="C72" s="23"/>
      <c r="D72" s="24" t="s">
        <v>106</v>
      </c>
      <c r="E72" s="24" t="s">
        <v>107</v>
      </c>
      <c r="F72" s="23" t="s">
        <v>88</v>
      </c>
      <c r="G72" s="41">
        <v>8000</v>
      </c>
      <c r="H72" s="17">
        <f>G72/2</f>
        <v>4000</v>
      </c>
      <c r="I72" s="18">
        <f t="shared" si="1"/>
        <v>262.29508196721309</v>
      </c>
      <c r="J72" s="18"/>
      <c r="K72" s="18">
        <f t="shared" si="2"/>
        <v>4000</v>
      </c>
    </row>
    <row r="73" spans="2:11" x14ac:dyDescent="0.25">
      <c r="B73" s="82"/>
      <c r="C73" s="78"/>
      <c r="D73" s="79"/>
      <c r="E73" s="79"/>
      <c r="F73" s="78"/>
      <c r="G73" s="83"/>
      <c r="H73" s="81"/>
      <c r="I73" s="18"/>
      <c r="J73" s="40"/>
      <c r="K73" s="18"/>
    </row>
    <row r="74" spans="2:11" x14ac:dyDescent="0.25">
      <c r="B74" s="12">
        <v>54</v>
      </c>
      <c r="C74" s="23" t="s">
        <v>108</v>
      </c>
      <c r="D74" s="24" t="s">
        <v>109</v>
      </c>
      <c r="E74" s="24" t="s">
        <v>110</v>
      </c>
      <c r="F74" s="23" t="s">
        <v>62</v>
      </c>
      <c r="G74" s="26">
        <v>10635.94</v>
      </c>
      <c r="H74" s="17">
        <f>G74/2</f>
        <v>5317.97</v>
      </c>
      <c r="I74" s="18">
        <f t="shared" si="1"/>
        <v>348.71934426229512</v>
      </c>
      <c r="J74" s="18"/>
      <c r="K74" s="18">
        <f t="shared" si="2"/>
        <v>5317.97</v>
      </c>
    </row>
    <row r="75" spans="2:11" x14ac:dyDescent="0.25">
      <c r="B75" s="12">
        <v>55</v>
      </c>
      <c r="C75" s="23" t="s">
        <v>111</v>
      </c>
      <c r="D75" s="24" t="s">
        <v>109</v>
      </c>
      <c r="E75" s="24" t="s">
        <v>112</v>
      </c>
      <c r="F75" s="23" t="s">
        <v>13</v>
      </c>
      <c r="G75" s="26">
        <v>4543.47</v>
      </c>
      <c r="H75" s="17">
        <f t="shared" ref="H75:H77" si="13">G75/2</f>
        <v>2271.7350000000001</v>
      </c>
      <c r="I75" s="18">
        <f t="shared" ref="I75:I77" si="14">G75/30.5</f>
        <v>148.96622950819673</v>
      </c>
      <c r="J75" s="18"/>
      <c r="K75" s="18">
        <f t="shared" ref="K75:K77" si="15">H75</f>
        <v>2271.7350000000001</v>
      </c>
    </row>
    <row r="76" spans="2:11" x14ac:dyDescent="0.25">
      <c r="B76" s="32">
        <v>56</v>
      </c>
      <c r="C76" s="33" t="s">
        <v>102</v>
      </c>
      <c r="D76" s="34" t="s">
        <v>109</v>
      </c>
      <c r="E76" s="34" t="s">
        <v>110</v>
      </c>
      <c r="F76" s="33" t="s">
        <v>16</v>
      </c>
      <c r="G76" s="35">
        <v>7572.45</v>
      </c>
      <c r="H76" s="36">
        <f t="shared" si="13"/>
        <v>3786.2249999999999</v>
      </c>
      <c r="I76" s="18">
        <f t="shared" si="14"/>
        <v>248.27704918032785</v>
      </c>
      <c r="J76" s="18"/>
      <c r="K76" s="18">
        <f t="shared" si="15"/>
        <v>3786.2249999999999</v>
      </c>
    </row>
    <row r="77" spans="2:11" x14ac:dyDescent="0.25">
      <c r="B77" s="32">
        <v>57</v>
      </c>
      <c r="C77" s="84" t="s">
        <v>113</v>
      </c>
      <c r="D77" s="84" t="s">
        <v>109</v>
      </c>
      <c r="E77" s="84" t="s">
        <v>76</v>
      </c>
      <c r="F77" s="85" t="s">
        <v>16</v>
      </c>
      <c r="G77" s="35">
        <v>7572.45</v>
      </c>
      <c r="H77" s="36">
        <f t="shared" si="13"/>
        <v>3786.2249999999999</v>
      </c>
      <c r="I77" s="18">
        <f t="shared" si="14"/>
        <v>248.27704918032785</v>
      </c>
      <c r="J77" s="18"/>
      <c r="K77" s="18">
        <f t="shared" si="15"/>
        <v>3786.2249999999999</v>
      </c>
    </row>
    <row r="79" spans="2:11" x14ac:dyDescent="0.25">
      <c r="I79" s="87"/>
      <c r="J79" s="87"/>
      <c r="K79" s="87">
        <f>SUM(K10:K78)</f>
        <v>244795.25295081973</v>
      </c>
    </row>
  </sheetData>
  <mergeCells count="2">
    <mergeCell ref="K7:K8"/>
    <mergeCell ref="J7:J8"/>
  </mergeCells>
  <conditionalFormatting sqref="L7:XFD7 A7:H7">
    <cfRule type="duplicateValues" dxfId="11" priority="5"/>
  </conditionalFormatting>
  <conditionalFormatting sqref="I7 K7">
    <cfRule type="duplicateValues" dxfId="10" priority="3"/>
  </conditionalFormatting>
  <conditionalFormatting sqref="I7">
    <cfRule type="duplicateValues" dxfId="9" priority="4"/>
  </conditionalFormatting>
  <conditionalFormatting sqref="J7">
    <cfRule type="duplicateValues" dxfId="8" priority="1"/>
  </conditionalFormatting>
  <conditionalFormatting sqref="J7">
    <cfRule type="duplicateValues" dxfId="7" priority="2"/>
  </conditionalFormatting>
  <conditionalFormatting sqref="B7:H7">
    <cfRule type="duplicateValues" dxfId="6" priority="9"/>
  </conditionalFormatting>
  <pageMargins left="0.70866141732283472" right="0.70866141732283472" top="0.74803149606299213" bottom="0.74803149606299213" header="0.31496062992125984" footer="0.31496062992125984"/>
  <pageSetup paperSize="5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C7CD-075B-428E-A997-427CEE9B9C76}">
  <dimension ref="A1:K80"/>
  <sheetViews>
    <sheetView tabSelected="1" topLeftCell="A34" workbookViewId="0">
      <selection activeCell="C23" sqref="C23"/>
    </sheetView>
  </sheetViews>
  <sheetFormatPr baseColWidth="10" defaultRowHeight="15" x14ac:dyDescent="0.25"/>
  <cols>
    <col min="2" max="2" width="4.140625" customWidth="1"/>
    <col min="3" max="3" width="21.85546875" style="71" customWidth="1"/>
    <col min="4" max="4" width="26.42578125" style="71" customWidth="1"/>
    <col min="5" max="5" width="31.28515625" style="71" customWidth="1"/>
    <col min="6" max="6" width="19.42578125" style="71" customWidth="1"/>
    <col min="7" max="7" width="14.7109375" style="86" customWidth="1"/>
    <col min="8" max="8" width="13" style="71" customWidth="1"/>
  </cols>
  <sheetData>
    <row r="1" spans="2:11" s="1" customFormat="1" ht="18.75" x14ac:dyDescent="0.3"/>
    <row r="2" spans="2:11" s="1" customFormat="1" ht="21" x14ac:dyDescent="0.35">
      <c r="B2" s="2"/>
      <c r="C2" s="2"/>
      <c r="D2" s="2"/>
      <c r="E2" s="2"/>
      <c r="F2" s="2"/>
      <c r="G2" s="2"/>
      <c r="H2" s="2"/>
    </row>
    <row r="3" spans="2:11" s="1" customFormat="1" ht="21" x14ac:dyDescent="0.3">
      <c r="B3" s="3"/>
      <c r="C3" s="3"/>
      <c r="D3" s="3"/>
      <c r="E3" s="3"/>
      <c r="F3" s="3"/>
      <c r="G3" s="3"/>
      <c r="H3" s="3"/>
    </row>
    <row r="4" spans="2:11" s="1" customFormat="1" ht="21" x14ac:dyDescent="0.35">
      <c r="B4" s="2"/>
      <c r="C4" s="4"/>
      <c r="D4" s="3"/>
      <c r="E4" s="3"/>
      <c r="F4" s="3"/>
      <c r="G4" s="3"/>
      <c r="H4" s="3"/>
    </row>
    <row r="5" spans="2:11" s="1" customFormat="1" ht="21" x14ac:dyDescent="0.3">
      <c r="B5" s="3"/>
      <c r="C5" s="3"/>
      <c r="D5" s="3"/>
      <c r="E5" s="3"/>
      <c r="F5" s="3"/>
      <c r="G5" s="3"/>
      <c r="H5" s="3"/>
    </row>
    <row r="7" spans="2:11" s="7" customFormat="1" ht="30" customHeight="1" x14ac:dyDescent="0.25">
      <c r="B7" s="89" t="s">
        <v>0</v>
      </c>
      <c r="C7" s="89" t="s">
        <v>1</v>
      </c>
      <c r="D7" s="89" t="s">
        <v>2</v>
      </c>
      <c r="E7" s="89" t="s">
        <v>3</v>
      </c>
      <c r="F7" s="89" t="s">
        <v>4</v>
      </c>
      <c r="G7" s="6" t="s">
        <v>5</v>
      </c>
      <c r="H7" s="89" t="s">
        <v>6</v>
      </c>
      <c r="I7" s="6" t="s">
        <v>114</v>
      </c>
      <c r="J7" s="91" t="s">
        <v>115</v>
      </c>
      <c r="K7" s="91" t="s">
        <v>116</v>
      </c>
    </row>
    <row r="8" spans="2:11" x14ac:dyDescent="0.25">
      <c r="B8" s="8"/>
      <c r="C8" s="8"/>
      <c r="D8" s="8"/>
      <c r="E8" s="8"/>
      <c r="F8" s="8"/>
      <c r="G8" s="9"/>
      <c r="H8" s="8"/>
      <c r="I8" s="9"/>
      <c r="J8" s="92"/>
      <c r="K8" s="92"/>
    </row>
    <row r="9" spans="2:11" x14ac:dyDescent="0.25">
      <c r="B9" s="10"/>
      <c r="C9" s="10"/>
      <c r="D9" s="10"/>
      <c r="E9" s="10"/>
      <c r="F9" s="10"/>
      <c r="G9" s="11"/>
      <c r="H9" s="10"/>
    </row>
    <row r="10" spans="2:11" s="19" customFormat="1" ht="15.75" x14ac:dyDescent="0.25">
      <c r="B10" s="12">
        <v>1</v>
      </c>
      <c r="C10" s="13" t="s">
        <v>7</v>
      </c>
      <c r="D10" s="14" t="s">
        <v>8</v>
      </c>
      <c r="E10" s="14" t="s">
        <v>9</v>
      </c>
      <c r="F10" s="15" t="s">
        <v>10</v>
      </c>
      <c r="G10" s="16">
        <v>19475.099999999999</v>
      </c>
      <c r="H10" s="17">
        <f>G10/2</f>
        <v>9737.5499999999993</v>
      </c>
      <c r="I10" s="18">
        <f>G10/30.5</f>
        <v>638.52786885245894</v>
      </c>
      <c r="J10" s="18"/>
      <c r="K10" s="18">
        <f>H10</f>
        <v>9737.5499999999993</v>
      </c>
    </row>
    <row r="11" spans="2:11" s="19" customFormat="1" ht="15.75" x14ac:dyDescent="0.25">
      <c r="B11" s="12">
        <v>2</v>
      </c>
      <c r="C11" s="12" t="s">
        <v>11</v>
      </c>
      <c r="D11" s="14" t="s">
        <v>8</v>
      </c>
      <c r="E11" s="14" t="s">
        <v>12</v>
      </c>
      <c r="F11" s="15" t="s">
        <v>13</v>
      </c>
      <c r="G11" s="16">
        <v>10635.94</v>
      </c>
      <c r="H11" s="17">
        <f t="shared" ref="H11:H13" si="0">G11/2</f>
        <v>5317.97</v>
      </c>
      <c r="I11" s="18">
        <f t="shared" ref="I11:I75" si="1">G11/30.5</f>
        <v>348.71934426229512</v>
      </c>
      <c r="J11" s="18"/>
      <c r="K11" s="18">
        <f t="shared" ref="K11:K75" si="2">H11</f>
        <v>5317.97</v>
      </c>
    </row>
    <row r="12" spans="2:11" s="19" customFormat="1" ht="15.75" x14ac:dyDescent="0.25">
      <c r="B12" s="12">
        <v>3</v>
      </c>
      <c r="C12" s="12" t="s">
        <v>14</v>
      </c>
      <c r="D12" s="14" t="s">
        <v>8</v>
      </c>
      <c r="E12" s="14" t="s">
        <v>15</v>
      </c>
      <c r="F12" s="15" t="s">
        <v>16</v>
      </c>
      <c r="G12" s="16">
        <v>10635.94</v>
      </c>
      <c r="H12" s="17">
        <f t="shared" si="0"/>
        <v>5317.97</v>
      </c>
      <c r="I12" s="18">
        <f t="shared" si="1"/>
        <v>348.71934426229512</v>
      </c>
      <c r="J12" s="18"/>
      <c r="K12" s="18">
        <f t="shared" si="2"/>
        <v>5317.97</v>
      </c>
    </row>
    <row r="13" spans="2:11" s="19" customFormat="1" ht="15.75" x14ac:dyDescent="0.25">
      <c r="B13" s="12">
        <v>4</v>
      </c>
      <c r="C13" s="12" t="s">
        <v>17</v>
      </c>
      <c r="D13" s="14" t="s">
        <v>8</v>
      </c>
      <c r="E13" s="21" t="s">
        <v>18</v>
      </c>
      <c r="F13" s="12" t="s">
        <v>16</v>
      </c>
      <c r="G13" s="16">
        <v>11699.53</v>
      </c>
      <c r="H13" s="17">
        <f t="shared" si="0"/>
        <v>5849.7650000000003</v>
      </c>
      <c r="I13" s="18">
        <f t="shared" si="1"/>
        <v>383.59114754098363</v>
      </c>
      <c r="J13" s="18"/>
      <c r="K13" s="18">
        <f t="shared" si="2"/>
        <v>5849.7650000000003</v>
      </c>
    </row>
    <row r="14" spans="2:11" s="19" customFormat="1" ht="15.75" x14ac:dyDescent="0.25">
      <c r="I14" s="18"/>
      <c r="J14" s="22"/>
      <c r="K14" s="18"/>
    </row>
    <row r="15" spans="2:11" s="19" customFormat="1" ht="15.75" x14ac:dyDescent="0.25">
      <c r="B15" s="12">
        <v>5</v>
      </c>
      <c r="C15" s="23" t="s">
        <v>19</v>
      </c>
      <c r="D15" s="24" t="s">
        <v>20</v>
      </c>
      <c r="E15" s="25" t="s">
        <v>21</v>
      </c>
      <c r="F15" s="23" t="s">
        <v>13</v>
      </c>
      <c r="G15" s="26">
        <v>14481.29</v>
      </c>
      <c r="H15" s="17">
        <f>G15/2</f>
        <v>7240.6450000000004</v>
      </c>
      <c r="I15" s="18">
        <f t="shared" si="1"/>
        <v>474.79639344262296</v>
      </c>
      <c r="J15" s="18"/>
      <c r="K15" s="18">
        <f t="shared" si="2"/>
        <v>7240.6450000000004</v>
      </c>
    </row>
    <row r="16" spans="2:11" s="19" customFormat="1" ht="15.75" x14ac:dyDescent="0.25">
      <c r="B16" s="12">
        <v>6</v>
      </c>
      <c r="C16" s="12" t="s">
        <v>22</v>
      </c>
      <c r="D16" s="27" t="s">
        <v>20</v>
      </c>
      <c r="E16" s="27" t="s">
        <v>23</v>
      </c>
      <c r="F16" s="12" t="s">
        <v>13</v>
      </c>
      <c r="G16" s="16">
        <v>9913</v>
      </c>
      <c r="H16" s="17">
        <f t="shared" ref="H16:H22" si="3">G16/2</f>
        <v>4956.5</v>
      </c>
      <c r="I16" s="18">
        <f t="shared" si="1"/>
        <v>325.01639344262293</v>
      </c>
      <c r="J16" s="18"/>
      <c r="K16" s="18">
        <f t="shared" si="2"/>
        <v>4956.5</v>
      </c>
    </row>
    <row r="17" spans="1:11" s="19" customFormat="1" ht="15.75" x14ac:dyDescent="0.25">
      <c r="B17" s="12">
        <v>7</v>
      </c>
      <c r="C17" s="28" t="s">
        <v>24</v>
      </c>
      <c r="D17" s="29" t="s">
        <v>20</v>
      </c>
      <c r="E17" s="29" t="s">
        <v>25</v>
      </c>
      <c r="F17" s="28" t="s">
        <v>13</v>
      </c>
      <c r="G17" s="30">
        <v>8731.1</v>
      </c>
      <c r="H17" s="17">
        <f t="shared" si="3"/>
        <v>4365.55</v>
      </c>
      <c r="I17" s="18">
        <f t="shared" si="1"/>
        <v>286.26557377049181</v>
      </c>
      <c r="J17" s="18"/>
      <c r="K17" s="18">
        <f t="shared" si="2"/>
        <v>4365.55</v>
      </c>
    </row>
    <row r="18" spans="1:11" s="19" customFormat="1" ht="15.75" x14ac:dyDescent="0.25">
      <c r="A18" s="31"/>
      <c r="B18" s="12">
        <v>8</v>
      </c>
      <c r="C18" s="23" t="s">
        <v>26</v>
      </c>
      <c r="D18" s="29" t="s">
        <v>20</v>
      </c>
      <c r="E18" s="21" t="s">
        <v>27</v>
      </c>
      <c r="F18" s="23" t="s">
        <v>16</v>
      </c>
      <c r="G18" s="26">
        <v>8003.1</v>
      </c>
      <c r="H18" s="17">
        <f t="shared" si="3"/>
        <v>4001.55</v>
      </c>
      <c r="I18" s="18">
        <f t="shared" si="1"/>
        <v>262.3967213114754</v>
      </c>
      <c r="J18" s="18"/>
      <c r="K18" s="18">
        <f t="shared" si="2"/>
        <v>4001.55</v>
      </c>
    </row>
    <row r="19" spans="1:11" s="19" customFormat="1" ht="15.75" x14ac:dyDescent="0.25">
      <c r="A19" s="31"/>
      <c r="B19" s="12">
        <v>9</v>
      </c>
      <c r="C19" s="23" t="s">
        <v>28</v>
      </c>
      <c r="D19" s="24" t="s">
        <v>20</v>
      </c>
      <c r="E19" s="24" t="s">
        <v>29</v>
      </c>
      <c r="F19" s="23" t="s">
        <v>30</v>
      </c>
      <c r="G19" s="26">
        <v>4543.47</v>
      </c>
      <c r="H19" s="17">
        <f t="shared" si="3"/>
        <v>2271.7350000000001</v>
      </c>
      <c r="I19" s="18">
        <f t="shared" si="1"/>
        <v>148.96622950819673</v>
      </c>
      <c r="J19" s="18"/>
      <c r="K19" s="18">
        <f t="shared" si="2"/>
        <v>2271.7350000000001</v>
      </c>
    </row>
    <row r="20" spans="1:11" s="19" customFormat="1" ht="15.75" x14ac:dyDescent="0.25">
      <c r="A20" s="31"/>
      <c r="B20" s="32">
        <v>10</v>
      </c>
      <c r="C20" s="33" t="s">
        <v>31</v>
      </c>
      <c r="D20" s="34" t="s">
        <v>20</v>
      </c>
      <c r="E20" s="34" t="s">
        <v>29</v>
      </c>
      <c r="F20" s="33" t="s">
        <v>13</v>
      </c>
      <c r="G20" s="35">
        <v>7572.45</v>
      </c>
      <c r="H20" s="36">
        <f t="shared" si="3"/>
        <v>3786.2249999999999</v>
      </c>
      <c r="I20" s="18">
        <f t="shared" si="1"/>
        <v>248.27704918032785</v>
      </c>
      <c r="J20" s="18">
        <v>75.72</v>
      </c>
      <c r="K20" s="18">
        <f>H20-J20</f>
        <v>3710.5050000000001</v>
      </c>
    </row>
    <row r="21" spans="1:11" s="19" customFormat="1" ht="15.75" x14ac:dyDescent="0.25">
      <c r="A21" s="31"/>
      <c r="B21" s="32">
        <v>11</v>
      </c>
      <c r="C21" s="33" t="s">
        <v>32</v>
      </c>
      <c r="D21" s="34" t="s">
        <v>20</v>
      </c>
      <c r="E21" s="34" t="s">
        <v>33</v>
      </c>
      <c r="F21" s="33" t="s">
        <v>16</v>
      </c>
      <c r="G21" s="35">
        <v>4738</v>
      </c>
      <c r="H21" s="36">
        <f>G21/2</f>
        <v>2369</v>
      </c>
      <c r="I21" s="18">
        <f t="shared" si="1"/>
        <v>155.34426229508196</v>
      </c>
      <c r="J21" s="18"/>
      <c r="K21" s="18">
        <v>2369</v>
      </c>
    </row>
    <row r="22" spans="1:11" s="19" customFormat="1" ht="15.75" x14ac:dyDescent="0.25">
      <c r="A22" s="31"/>
      <c r="B22" s="32">
        <v>12</v>
      </c>
      <c r="C22" s="33" t="s">
        <v>34</v>
      </c>
      <c r="D22" s="34" t="s">
        <v>20</v>
      </c>
      <c r="E22" s="34" t="s">
        <v>29</v>
      </c>
      <c r="F22" s="33" t="s">
        <v>16</v>
      </c>
      <c r="G22" s="35">
        <v>7572.45</v>
      </c>
      <c r="H22" s="36">
        <f t="shared" si="3"/>
        <v>3786.2249999999999</v>
      </c>
      <c r="I22" s="18">
        <f t="shared" si="1"/>
        <v>248.27704918032785</v>
      </c>
      <c r="J22" s="18"/>
      <c r="K22" s="18">
        <f>H22-J22</f>
        <v>3786.2249999999999</v>
      </c>
    </row>
    <row r="23" spans="1:11" s="19" customFormat="1" ht="15.75" x14ac:dyDescent="0.25">
      <c r="I23" s="90"/>
      <c r="J23" s="22"/>
      <c r="K23" s="22"/>
    </row>
    <row r="24" spans="1:11" s="19" customFormat="1" ht="15.75" x14ac:dyDescent="0.25">
      <c r="B24" s="12">
        <v>13</v>
      </c>
      <c r="C24" s="37"/>
      <c r="D24" s="25" t="s">
        <v>36</v>
      </c>
      <c r="E24" s="25" t="s">
        <v>37</v>
      </c>
      <c r="F24" s="38" t="s">
        <v>16</v>
      </c>
      <c r="G24" s="39">
        <v>7400</v>
      </c>
      <c r="H24" s="17">
        <f t="shared" ref="H24:H25" si="4">G24/2</f>
        <v>3700</v>
      </c>
      <c r="I24" s="18">
        <f t="shared" si="1"/>
        <v>242.62295081967213</v>
      </c>
      <c r="J24" s="18"/>
      <c r="K24" s="18">
        <f t="shared" ref="K24:K25" si="5">H24-J24</f>
        <v>3700</v>
      </c>
    </row>
    <row r="25" spans="1:11" s="19" customFormat="1" ht="15.75" x14ac:dyDescent="0.25">
      <c r="B25" s="12">
        <v>14</v>
      </c>
      <c r="C25" s="37" t="s">
        <v>38</v>
      </c>
      <c r="D25" s="25" t="s">
        <v>39</v>
      </c>
      <c r="E25" s="25" t="s">
        <v>39</v>
      </c>
      <c r="F25" s="38" t="s">
        <v>16</v>
      </c>
      <c r="G25" s="39">
        <v>2000</v>
      </c>
      <c r="H25" s="17">
        <f t="shared" si="4"/>
        <v>1000</v>
      </c>
      <c r="I25" s="18">
        <f t="shared" si="1"/>
        <v>65.573770491803273</v>
      </c>
      <c r="J25" s="18"/>
      <c r="K25" s="18">
        <f t="shared" si="5"/>
        <v>1000</v>
      </c>
    </row>
    <row r="26" spans="1:11" s="19" customFormat="1" ht="15.75" x14ac:dyDescent="0.25">
      <c r="I26" s="18"/>
      <c r="J26" s="40"/>
      <c r="K26" s="18"/>
    </row>
    <row r="27" spans="1:11" s="19" customFormat="1" ht="15.75" x14ac:dyDescent="0.25">
      <c r="B27" s="12">
        <v>15</v>
      </c>
      <c r="C27" s="12" t="s">
        <v>40</v>
      </c>
      <c r="D27" s="24" t="s">
        <v>41</v>
      </c>
      <c r="E27" s="24" t="s">
        <v>42</v>
      </c>
      <c r="F27" s="23" t="s">
        <v>13</v>
      </c>
      <c r="G27" s="26">
        <v>13388.51</v>
      </c>
      <c r="H27" s="17">
        <f>G27/2</f>
        <v>6694.2550000000001</v>
      </c>
      <c r="I27" s="18">
        <f t="shared" si="1"/>
        <v>438.96754098360657</v>
      </c>
      <c r="J27" s="18"/>
      <c r="K27" s="18">
        <f t="shared" si="2"/>
        <v>6694.2550000000001</v>
      </c>
    </row>
    <row r="28" spans="1:11" s="19" customFormat="1" ht="15.75" x14ac:dyDescent="0.25">
      <c r="B28" s="12">
        <v>16</v>
      </c>
      <c r="C28" s="12" t="s">
        <v>43</v>
      </c>
      <c r="D28" s="24" t="s">
        <v>41</v>
      </c>
      <c r="E28" s="24" t="s">
        <v>44</v>
      </c>
      <c r="F28" s="23" t="s">
        <v>13</v>
      </c>
      <c r="G28" s="26">
        <v>8329.5499999999993</v>
      </c>
      <c r="H28" s="17">
        <f>G28/2</f>
        <v>4164.7749999999996</v>
      </c>
      <c r="I28" s="18">
        <f t="shared" si="1"/>
        <v>273.09999999999997</v>
      </c>
      <c r="J28" s="18"/>
      <c r="K28" s="18">
        <f t="shared" si="2"/>
        <v>4164.7749999999996</v>
      </c>
    </row>
    <row r="29" spans="1:11" s="19" customFormat="1" ht="15.75" x14ac:dyDescent="0.25">
      <c r="B29" s="12">
        <v>17</v>
      </c>
      <c r="C29" s="12" t="s">
        <v>45</v>
      </c>
      <c r="D29" s="24" t="s">
        <v>41</v>
      </c>
      <c r="E29" s="24" t="s">
        <v>46</v>
      </c>
      <c r="F29" s="23" t="s">
        <v>16</v>
      </c>
      <c r="G29" s="26">
        <v>7680.65</v>
      </c>
      <c r="H29" s="17">
        <f t="shared" ref="H29:H31" si="6">G29/2</f>
        <v>3840.3249999999998</v>
      </c>
      <c r="I29" s="18">
        <f t="shared" si="1"/>
        <v>251.8245901639344</v>
      </c>
      <c r="J29" s="18"/>
      <c r="K29" s="18">
        <f t="shared" si="2"/>
        <v>3840.3249999999998</v>
      </c>
    </row>
    <row r="30" spans="1:11" s="19" customFormat="1" ht="15.75" x14ac:dyDescent="0.25">
      <c r="B30" s="12">
        <v>18</v>
      </c>
      <c r="C30" s="38" t="s">
        <v>47</v>
      </c>
      <c r="D30" s="25" t="s">
        <v>41</v>
      </c>
      <c r="E30" s="25" t="s">
        <v>48</v>
      </c>
      <c r="F30" s="38" t="s">
        <v>16</v>
      </c>
      <c r="G30" s="41">
        <v>8858</v>
      </c>
      <c r="H30" s="17">
        <f t="shared" si="6"/>
        <v>4429</v>
      </c>
      <c r="I30" s="18">
        <f t="shared" si="1"/>
        <v>290.42622950819674</v>
      </c>
      <c r="J30" s="18"/>
      <c r="K30" s="18">
        <f t="shared" si="2"/>
        <v>4429</v>
      </c>
    </row>
    <row r="31" spans="1:11" s="19" customFormat="1" ht="15.75" x14ac:dyDescent="0.25">
      <c r="B31" s="12">
        <v>19</v>
      </c>
      <c r="C31" s="12" t="s">
        <v>49</v>
      </c>
      <c r="D31" s="24" t="s">
        <v>41</v>
      </c>
      <c r="E31" s="24" t="s">
        <v>50</v>
      </c>
      <c r="F31" s="23" t="s">
        <v>16</v>
      </c>
      <c r="G31" s="26">
        <v>7680.65</v>
      </c>
      <c r="H31" s="17">
        <f t="shared" si="6"/>
        <v>3840.3249999999998</v>
      </c>
      <c r="I31" s="18">
        <f t="shared" si="1"/>
        <v>251.8245901639344</v>
      </c>
      <c r="J31" s="18"/>
      <c r="K31" s="18">
        <f t="shared" si="2"/>
        <v>3840.3249999999998</v>
      </c>
    </row>
    <row r="32" spans="1:11" s="19" customFormat="1" ht="15.75" x14ac:dyDescent="0.25">
      <c r="I32" s="18"/>
      <c r="J32" s="22"/>
      <c r="K32" s="18"/>
    </row>
    <row r="33" spans="2:11" s="19" customFormat="1" ht="15.75" x14ac:dyDescent="0.25">
      <c r="B33" s="12">
        <v>20</v>
      </c>
      <c r="C33" s="43" t="s">
        <v>51</v>
      </c>
      <c r="D33" s="44" t="s">
        <v>52</v>
      </c>
      <c r="E33" s="44" t="s">
        <v>53</v>
      </c>
      <c r="F33" s="45" t="s">
        <v>16</v>
      </c>
      <c r="G33" s="46">
        <v>10635.94</v>
      </c>
      <c r="H33" s="17">
        <f>G33/2</f>
        <v>5317.97</v>
      </c>
      <c r="I33" s="18">
        <f t="shared" si="1"/>
        <v>348.71934426229512</v>
      </c>
      <c r="J33" s="18"/>
      <c r="K33" s="18">
        <f t="shared" si="2"/>
        <v>5317.97</v>
      </c>
    </row>
    <row r="34" spans="2:11" s="19" customFormat="1" ht="15.75" x14ac:dyDescent="0.25">
      <c r="B34" s="12">
        <v>21</v>
      </c>
      <c r="C34" s="37" t="s">
        <v>54</v>
      </c>
      <c r="D34" s="44" t="s">
        <v>52</v>
      </c>
      <c r="E34" s="44" t="s">
        <v>55</v>
      </c>
      <c r="F34" s="45" t="s">
        <v>56</v>
      </c>
      <c r="G34" s="46">
        <v>7680.65</v>
      </c>
      <c r="H34" s="17">
        <f t="shared" ref="H34:H37" si="7">G34/2</f>
        <v>3840.3249999999998</v>
      </c>
      <c r="I34" s="18">
        <f t="shared" si="1"/>
        <v>251.8245901639344</v>
      </c>
      <c r="J34" s="18"/>
      <c r="K34" s="18">
        <f t="shared" si="2"/>
        <v>3840.3249999999998</v>
      </c>
    </row>
    <row r="35" spans="2:11" s="19" customFormat="1" ht="15.75" x14ac:dyDescent="0.25">
      <c r="B35" s="47">
        <v>22</v>
      </c>
      <c r="C35" s="13" t="s">
        <v>57</v>
      </c>
      <c r="D35" s="44" t="s">
        <v>52</v>
      </c>
      <c r="E35" s="48" t="s">
        <v>48</v>
      </c>
      <c r="F35" s="49" t="s">
        <v>16</v>
      </c>
      <c r="G35" s="46">
        <v>7572.45</v>
      </c>
      <c r="H35" s="17">
        <f t="shared" si="7"/>
        <v>3786.2249999999999</v>
      </c>
      <c r="I35" s="18">
        <f t="shared" si="1"/>
        <v>248.27704918032785</v>
      </c>
      <c r="J35" s="18"/>
      <c r="K35" s="18">
        <f t="shared" si="2"/>
        <v>3786.2249999999999</v>
      </c>
    </row>
    <row r="36" spans="2:11" s="19" customFormat="1" ht="15.75" x14ac:dyDescent="0.25">
      <c r="B36" s="12">
        <v>23</v>
      </c>
      <c r="C36" s="50" t="s">
        <v>58</v>
      </c>
      <c r="D36" s="44" t="s">
        <v>52</v>
      </c>
      <c r="E36" s="44" t="s">
        <v>59</v>
      </c>
      <c r="F36" s="45" t="s">
        <v>16</v>
      </c>
      <c r="G36" s="46">
        <v>8272.16</v>
      </c>
      <c r="H36" s="17">
        <f>G36/2</f>
        <v>4136.08</v>
      </c>
      <c r="I36" s="18">
        <f t="shared" si="1"/>
        <v>271.21836065573768</v>
      </c>
      <c r="J36" s="18"/>
      <c r="K36" s="18">
        <f>H36-J36</f>
        <v>4136.08</v>
      </c>
    </row>
    <row r="37" spans="2:11" s="19" customFormat="1" ht="15.75" x14ac:dyDescent="0.25">
      <c r="B37" s="32">
        <v>24</v>
      </c>
      <c r="C37" s="51" t="s">
        <v>60</v>
      </c>
      <c r="D37" s="42" t="s">
        <v>52</v>
      </c>
      <c r="E37" s="34" t="s">
        <v>61</v>
      </c>
      <c r="F37" s="33" t="s">
        <v>62</v>
      </c>
      <c r="G37" s="35">
        <v>7572.45</v>
      </c>
      <c r="H37" s="36">
        <f t="shared" si="7"/>
        <v>3786.2249999999999</v>
      </c>
      <c r="I37" s="18">
        <f t="shared" si="1"/>
        <v>248.27704918032785</v>
      </c>
      <c r="J37" s="18"/>
      <c r="K37" s="18">
        <f t="shared" si="2"/>
        <v>3786.2249999999999</v>
      </c>
    </row>
    <row r="38" spans="2:11" s="19" customFormat="1" ht="15.75" x14ac:dyDescent="0.25">
      <c r="B38" s="52"/>
      <c r="C38" s="52"/>
      <c r="D38" s="52"/>
      <c r="E38" s="52"/>
      <c r="F38" s="52"/>
      <c r="G38" s="52"/>
      <c r="H38" s="52"/>
      <c r="I38" s="18"/>
      <c r="J38" s="22"/>
      <c r="K38" s="18"/>
    </row>
    <row r="39" spans="2:11" s="19" customFormat="1" ht="15.75" x14ac:dyDescent="0.25">
      <c r="B39" s="32">
        <v>25</v>
      </c>
      <c r="C39" s="51" t="s">
        <v>63</v>
      </c>
      <c r="D39" s="34" t="s">
        <v>64</v>
      </c>
      <c r="E39" s="34" t="s">
        <v>65</v>
      </c>
      <c r="F39" s="33" t="s">
        <v>62</v>
      </c>
      <c r="G39" s="35">
        <v>12600</v>
      </c>
      <c r="H39" s="36">
        <f>G39/2</f>
        <v>6300</v>
      </c>
      <c r="I39" s="18">
        <f t="shared" si="1"/>
        <v>413.11475409836066</v>
      </c>
      <c r="J39" s="18"/>
      <c r="K39" s="18">
        <f t="shared" si="2"/>
        <v>6300</v>
      </c>
    </row>
    <row r="40" spans="2:11" s="19" customFormat="1" ht="15.75" x14ac:dyDescent="0.25">
      <c r="B40" s="32">
        <v>26</v>
      </c>
      <c r="C40" s="51"/>
      <c r="D40" s="34" t="s">
        <v>48</v>
      </c>
      <c r="E40" s="34" t="s">
        <v>66</v>
      </c>
      <c r="F40" s="33"/>
      <c r="G40" s="35">
        <v>10000</v>
      </c>
      <c r="H40" s="36">
        <f t="shared" ref="H40:H42" si="8">G40/2</f>
        <v>5000</v>
      </c>
      <c r="I40" s="18">
        <f t="shared" si="1"/>
        <v>327.86885245901641</v>
      </c>
      <c r="J40" s="18"/>
      <c r="K40" s="18">
        <f t="shared" si="2"/>
        <v>5000</v>
      </c>
    </row>
    <row r="41" spans="2:11" s="19" customFormat="1" ht="15.75" x14ac:dyDescent="0.25">
      <c r="B41" s="32">
        <v>27</v>
      </c>
      <c r="C41" s="33" t="s">
        <v>67</v>
      </c>
      <c r="D41" s="34" t="s">
        <v>64</v>
      </c>
      <c r="E41" s="34" t="s">
        <v>59</v>
      </c>
      <c r="F41" s="33" t="s">
        <v>13</v>
      </c>
      <c r="G41" s="35">
        <v>8520.56</v>
      </c>
      <c r="H41" s="36">
        <f t="shared" si="8"/>
        <v>4260.28</v>
      </c>
      <c r="I41" s="18">
        <f t="shared" si="1"/>
        <v>279.36262295081963</v>
      </c>
      <c r="J41" s="18"/>
      <c r="K41" s="18">
        <f t="shared" si="2"/>
        <v>4260.28</v>
      </c>
    </row>
    <row r="42" spans="2:11" s="19" customFormat="1" ht="15.75" x14ac:dyDescent="0.25">
      <c r="B42" s="32">
        <v>28</v>
      </c>
      <c r="C42" s="33" t="s">
        <v>68</v>
      </c>
      <c r="D42" s="34" t="s">
        <v>64</v>
      </c>
      <c r="E42" s="34" t="s">
        <v>61</v>
      </c>
      <c r="F42" s="33" t="s">
        <v>62</v>
      </c>
      <c r="G42" s="35">
        <v>7680.65</v>
      </c>
      <c r="H42" s="36">
        <f t="shared" si="8"/>
        <v>3840.3249999999998</v>
      </c>
      <c r="I42" s="18">
        <f t="shared" si="1"/>
        <v>251.8245901639344</v>
      </c>
      <c r="J42" s="18"/>
      <c r="K42" s="18">
        <f t="shared" si="2"/>
        <v>3840.3249999999998</v>
      </c>
    </row>
    <row r="43" spans="2:11" s="19" customFormat="1" ht="15.75" x14ac:dyDescent="0.25">
      <c r="B43" s="52"/>
      <c r="C43" s="52"/>
      <c r="D43" s="52"/>
      <c r="E43" s="52"/>
      <c r="F43" s="52"/>
      <c r="G43" s="52"/>
      <c r="H43" s="53"/>
      <c r="I43" s="18"/>
      <c r="J43" s="22"/>
      <c r="K43" s="18"/>
    </row>
    <row r="44" spans="2:11" s="19" customFormat="1" ht="15.75" x14ac:dyDescent="0.25">
      <c r="B44" s="32">
        <v>29</v>
      </c>
      <c r="C44" s="33" t="s">
        <v>69</v>
      </c>
      <c r="D44" s="54" t="s">
        <v>70</v>
      </c>
      <c r="E44" s="54" t="s">
        <v>53</v>
      </c>
      <c r="F44" s="55" t="s">
        <v>16</v>
      </c>
      <c r="G44" s="56">
        <v>11699.53</v>
      </c>
      <c r="H44" s="36">
        <f>G44/2</f>
        <v>5849.7650000000003</v>
      </c>
      <c r="I44" s="18">
        <f t="shared" si="1"/>
        <v>383.59114754098363</v>
      </c>
      <c r="J44" s="18"/>
      <c r="K44" s="18">
        <f t="shared" si="2"/>
        <v>5849.7650000000003</v>
      </c>
    </row>
    <row r="45" spans="2:11" s="19" customFormat="1" ht="15.75" x14ac:dyDescent="0.25">
      <c r="B45" s="32">
        <v>30</v>
      </c>
      <c r="C45" s="51" t="s">
        <v>71</v>
      </c>
      <c r="D45" s="34" t="s">
        <v>70</v>
      </c>
      <c r="E45" s="34" t="s">
        <v>55</v>
      </c>
      <c r="F45" s="33" t="s">
        <v>16</v>
      </c>
      <c r="G45" s="35">
        <v>7572.45</v>
      </c>
      <c r="H45" s="36">
        <f t="shared" ref="H45:H48" si="9">G45/2</f>
        <v>3786.2249999999999</v>
      </c>
      <c r="I45" s="18">
        <f t="shared" si="1"/>
        <v>248.27704918032785</v>
      </c>
      <c r="J45" s="18"/>
      <c r="K45" s="18">
        <f t="shared" si="2"/>
        <v>3786.2249999999999</v>
      </c>
    </row>
    <row r="46" spans="2:11" s="19" customFormat="1" ht="15.75" x14ac:dyDescent="0.25">
      <c r="B46" s="12">
        <v>31</v>
      </c>
      <c r="C46" s="33" t="s">
        <v>72</v>
      </c>
      <c r="D46" s="57" t="s">
        <v>73</v>
      </c>
      <c r="E46" s="57" t="s">
        <v>55</v>
      </c>
      <c r="F46" s="55" t="s">
        <v>74</v>
      </c>
      <c r="G46" s="58">
        <v>7725</v>
      </c>
      <c r="H46" s="36">
        <f>G46/2</f>
        <v>3862.5</v>
      </c>
      <c r="I46" s="18">
        <f t="shared" si="1"/>
        <v>253.27868852459017</v>
      </c>
      <c r="J46" s="18"/>
      <c r="K46" s="18">
        <f t="shared" si="2"/>
        <v>3862.5</v>
      </c>
    </row>
    <row r="47" spans="2:11" s="19" customFormat="1" ht="15.75" x14ac:dyDescent="0.25">
      <c r="B47" s="12">
        <v>32</v>
      </c>
      <c r="C47" s="23" t="s">
        <v>75</v>
      </c>
      <c r="D47" s="24" t="s">
        <v>70</v>
      </c>
      <c r="E47" s="24" t="s">
        <v>76</v>
      </c>
      <c r="F47" s="23" t="s">
        <v>13</v>
      </c>
      <c r="G47" s="26">
        <v>8111.25</v>
      </c>
      <c r="H47" s="17">
        <f t="shared" si="9"/>
        <v>4055.625</v>
      </c>
      <c r="I47" s="18">
        <f t="shared" si="1"/>
        <v>265.94262295081967</v>
      </c>
      <c r="J47" s="18"/>
      <c r="K47" s="18">
        <f t="shared" si="2"/>
        <v>4055.625</v>
      </c>
    </row>
    <row r="48" spans="2:11" s="19" customFormat="1" ht="15.75" x14ac:dyDescent="0.25">
      <c r="B48" s="32">
        <v>33</v>
      </c>
      <c r="C48" s="33"/>
      <c r="D48" s="34" t="s">
        <v>70</v>
      </c>
      <c r="E48" s="34" t="s">
        <v>76</v>
      </c>
      <c r="F48" s="33" t="s">
        <v>16</v>
      </c>
      <c r="G48" s="35">
        <v>7572.45</v>
      </c>
      <c r="H48" s="36">
        <f t="shared" si="9"/>
        <v>3786.2249999999999</v>
      </c>
      <c r="I48" s="18">
        <f t="shared" si="1"/>
        <v>248.27704918032785</v>
      </c>
      <c r="J48" s="18"/>
      <c r="K48" s="18">
        <f t="shared" si="2"/>
        <v>3786.2249999999999</v>
      </c>
    </row>
    <row r="49" spans="2:11" s="19" customFormat="1" ht="15.75" x14ac:dyDescent="0.25">
      <c r="B49" s="59"/>
      <c r="C49" s="60"/>
      <c r="D49" s="61"/>
      <c r="E49" s="61"/>
      <c r="F49" s="60"/>
      <c r="G49" s="62"/>
      <c r="H49" s="59"/>
      <c r="I49" s="22"/>
      <c r="J49" s="22"/>
      <c r="K49" s="22"/>
    </row>
    <row r="50" spans="2:11" s="19" customFormat="1" ht="15.75" x14ac:dyDescent="0.25">
      <c r="B50" s="32">
        <v>34</v>
      </c>
      <c r="C50" s="33" t="s">
        <v>77</v>
      </c>
      <c r="D50" s="34" t="s">
        <v>78</v>
      </c>
      <c r="E50" s="34" t="s">
        <v>79</v>
      </c>
      <c r="F50" s="33" t="s">
        <v>62</v>
      </c>
      <c r="G50" s="35">
        <v>7572.45</v>
      </c>
      <c r="H50" s="36">
        <f t="shared" ref="H50:H56" si="10">G50/2</f>
        <v>3786.2249999999999</v>
      </c>
      <c r="I50" s="18">
        <f t="shared" si="1"/>
        <v>248.27704918032785</v>
      </c>
      <c r="J50" s="18"/>
      <c r="K50" s="18">
        <f t="shared" si="2"/>
        <v>3786.2249999999999</v>
      </c>
    </row>
    <row r="51" spans="2:11" s="19" customFormat="1" ht="15.75" x14ac:dyDescent="0.25">
      <c r="B51" s="32">
        <v>35</v>
      </c>
      <c r="C51" s="33" t="s">
        <v>80</v>
      </c>
      <c r="D51" s="34" t="s">
        <v>78</v>
      </c>
      <c r="E51" s="34" t="s">
        <v>79</v>
      </c>
      <c r="F51" s="33" t="s">
        <v>16</v>
      </c>
      <c r="G51" s="35">
        <v>7572.45</v>
      </c>
      <c r="H51" s="36">
        <f t="shared" si="10"/>
        <v>3786.2249999999999</v>
      </c>
      <c r="I51" s="18">
        <f t="shared" si="1"/>
        <v>248.27704918032785</v>
      </c>
      <c r="J51" s="18"/>
      <c r="K51" s="18">
        <f t="shared" si="2"/>
        <v>3786.2249999999999</v>
      </c>
    </row>
    <row r="52" spans="2:11" s="19" customFormat="1" ht="15.75" x14ac:dyDescent="0.25">
      <c r="B52" s="32">
        <v>36</v>
      </c>
      <c r="C52" s="33" t="s">
        <v>81</v>
      </c>
      <c r="D52" s="34" t="s">
        <v>78</v>
      </c>
      <c r="E52" s="34" t="s">
        <v>82</v>
      </c>
      <c r="F52" s="33" t="s">
        <v>16</v>
      </c>
      <c r="G52" s="35">
        <v>7572.45</v>
      </c>
      <c r="H52" s="36">
        <f t="shared" si="10"/>
        <v>3786.2249999999999</v>
      </c>
      <c r="I52" s="18">
        <f t="shared" si="1"/>
        <v>248.27704918032785</v>
      </c>
      <c r="J52" s="18"/>
      <c r="K52" s="18">
        <f t="shared" si="2"/>
        <v>3786.2249999999999</v>
      </c>
    </row>
    <row r="53" spans="2:11" s="19" customFormat="1" ht="15.75" x14ac:dyDescent="0.25">
      <c r="B53" s="32">
        <v>37</v>
      </c>
      <c r="C53" s="33"/>
      <c r="D53" s="34" t="s">
        <v>78</v>
      </c>
      <c r="E53" s="34" t="s">
        <v>83</v>
      </c>
      <c r="F53" s="33"/>
      <c r="G53" s="35">
        <v>6497.5</v>
      </c>
      <c r="H53" s="36">
        <f t="shared" si="10"/>
        <v>3248.75</v>
      </c>
      <c r="I53" s="18">
        <f t="shared" si="1"/>
        <v>213.03278688524591</v>
      </c>
      <c r="J53" s="18"/>
      <c r="K53" s="18">
        <f t="shared" si="2"/>
        <v>3248.75</v>
      </c>
    </row>
    <row r="54" spans="2:11" s="19" customFormat="1" ht="15.75" x14ac:dyDescent="0.25">
      <c r="B54" s="32">
        <v>38</v>
      </c>
      <c r="C54" s="33"/>
      <c r="D54" s="34" t="s">
        <v>78</v>
      </c>
      <c r="E54" s="34" t="s">
        <v>84</v>
      </c>
      <c r="F54" s="33"/>
      <c r="G54" s="35">
        <v>6600</v>
      </c>
      <c r="H54" s="36">
        <f t="shared" si="10"/>
        <v>3300</v>
      </c>
      <c r="I54" s="18">
        <f t="shared" si="1"/>
        <v>216.39344262295083</v>
      </c>
      <c r="J54" s="18"/>
      <c r="K54" s="18">
        <f t="shared" si="2"/>
        <v>3300</v>
      </c>
    </row>
    <row r="55" spans="2:11" s="19" customFormat="1" ht="15.75" x14ac:dyDescent="0.25">
      <c r="B55" s="12">
        <v>39</v>
      </c>
      <c r="C55" s="23"/>
      <c r="D55" s="24" t="s">
        <v>78</v>
      </c>
      <c r="E55" s="24" t="s">
        <v>85</v>
      </c>
      <c r="F55" s="23" t="s">
        <v>16</v>
      </c>
      <c r="G55" s="26">
        <v>7572.45</v>
      </c>
      <c r="H55" s="17">
        <f t="shared" si="10"/>
        <v>3786.2249999999999</v>
      </c>
      <c r="I55" s="18">
        <f t="shared" si="1"/>
        <v>248.27704918032785</v>
      </c>
      <c r="J55" s="18"/>
      <c r="K55" s="18">
        <f t="shared" si="2"/>
        <v>3786.2249999999999</v>
      </c>
    </row>
    <row r="56" spans="2:11" x14ac:dyDescent="0.25">
      <c r="B56" s="12">
        <v>40</v>
      </c>
      <c r="C56" s="23" t="s">
        <v>86</v>
      </c>
      <c r="D56" s="24" t="s">
        <v>78</v>
      </c>
      <c r="E56" s="24" t="s">
        <v>87</v>
      </c>
      <c r="F56" s="23" t="s">
        <v>88</v>
      </c>
      <c r="G56" s="26">
        <v>7680.65</v>
      </c>
      <c r="H56" s="17">
        <f t="shared" si="10"/>
        <v>3840.3249999999998</v>
      </c>
      <c r="I56" s="18">
        <f t="shared" si="1"/>
        <v>251.8245901639344</v>
      </c>
      <c r="J56" s="18"/>
      <c r="K56" s="18">
        <f t="shared" si="2"/>
        <v>3840.3249999999998</v>
      </c>
    </row>
    <row r="57" spans="2:11" x14ac:dyDescent="0.25">
      <c r="B57" s="63"/>
      <c r="C57" s="64"/>
      <c r="D57" s="65"/>
      <c r="E57" s="65"/>
      <c r="F57" s="64"/>
      <c r="G57" s="66"/>
      <c r="H57" s="67"/>
      <c r="I57" s="18"/>
      <c r="J57" s="22"/>
      <c r="K57" s="18"/>
    </row>
    <row r="58" spans="2:11" x14ac:dyDescent="0.25">
      <c r="B58" s="12">
        <v>41</v>
      </c>
      <c r="C58" s="23" t="s">
        <v>89</v>
      </c>
      <c r="D58" s="24" t="s">
        <v>90</v>
      </c>
      <c r="E58" s="24" t="s">
        <v>53</v>
      </c>
      <c r="F58" s="23" t="s">
        <v>16</v>
      </c>
      <c r="G58" s="26">
        <v>10635.94</v>
      </c>
      <c r="H58" s="17">
        <f>G58/2</f>
        <v>5317.97</v>
      </c>
      <c r="I58" s="18">
        <f t="shared" si="1"/>
        <v>348.71934426229512</v>
      </c>
      <c r="J58" s="18"/>
      <c r="K58" s="18">
        <f t="shared" si="2"/>
        <v>5317.97</v>
      </c>
    </row>
    <row r="59" spans="2:11" x14ac:dyDescent="0.25">
      <c r="B59" s="12">
        <v>42</v>
      </c>
      <c r="C59" s="12" t="s">
        <v>91</v>
      </c>
      <c r="D59" s="24" t="s">
        <v>90</v>
      </c>
      <c r="E59" s="21" t="s">
        <v>92</v>
      </c>
      <c r="F59" s="12" t="s">
        <v>16</v>
      </c>
      <c r="G59" s="16">
        <v>8111.25</v>
      </c>
      <c r="H59" s="17">
        <f t="shared" ref="H59:H62" si="11">G59/2</f>
        <v>4055.625</v>
      </c>
      <c r="I59" s="18">
        <f t="shared" si="1"/>
        <v>265.94262295081967</v>
      </c>
      <c r="J59" s="18"/>
      <c r="K59" s="18">
        <f t="shared" si="2"/>
        <v>4055.625</v>
      </c>
    </row>
    <row r="60" spans="2:11" x14ac:dyDescent="0.25">
      <c r="B60" s="12"/>
      <c r="C60" s="12"/>
      <c r="D60" s="24" t="s">
        <v>90</v>
      </c>
      <c r="E60" s="21" t="s">
        <v>25</v>
      </c>
      <c r="F60" s="12"/>
      <c r="G60" s="16">
        <v>8000</v>
      </c>
      <c r="H60" s="17">
        <f t="shared" si="11"/>
        <v>4000</v>
      </c>
      <c r="I60" s="18">
        <f t="shared" si="1"/>
        <v>262.29508196721309</v>
      </c>
      <c r="J60" s="18"/>
      <c r="K60" s="18">
        <f t="shared" si="2"/>
        <v>4000</v>
      </c>
    </row>
    <row r="61" spans="2:11" x14ac:dyDescent="0.25">
      <c r="B61" s="32">
        <v>43</v>
      </c>
      <c r="C61" s="33" t="s">
        <v>93</v>
      </c>
      <c r="D61" s="20" t="s">
        <v>90</v>
      </c>
      <c r="E61" s="68" t="s">
        <v>92</v>
      </c>
      <c r="F61" s="33" t="s">
        <v>16</v>
      </c>
      <c r="G61" s="35">
        <v>7572.45</v>
      </c>
      <c r="H61" s="36">
        <f t="shared" si="11"/>
        <v>3786.2249999999999</v>
      </c>
      <c r="I61" s="18">
        <f t="shared" si="1"/>
        <v>248.27704918032785</v>
      </c>
      <c r="J61" s="18"/>
      <c r="K61" s="18">
        <f t="shared" si="2"/>
        <v>3786.2249999999999</v>
      </c>
    </row>
    <row r="62" spans="2:11" x14ac:dyDescent="0.25">
      <c r="B62" s="32">
        <v>44</v>
      </c>
      <c r="C62" s="32" t="s">
        <v>94</v>
      </c>
      <c r="D62" s="20" t="s">
        <v>90</v>
      </c>
      <c r="E62" s="68" t="s">
        <v>92</v>
      </c>
      <c r="F62" s="32" t="s">
        <v>16</v>
      </c>
      <c r="G62" s="69">
        <v>7572.45</v>
      </c>
      <c r="H62" s="36">
        <f t="shared" si="11"/>
        <v>3786.2249999999999</v>
      </c>
      <c r="I62" s="18">
        <f t="shared" si="1"/>
        <v>248.27704918032785</v>
      </c>
      <c r="J62" s="18"/>
      <c r="K62" s="18">
        <f t="shared" si="2"/>
        <v>3786.2249999999999</v>
      </c>
    </row>
    <row r="63" spans="2:11" ht="15.75" x14ac:dyDescent="0.25">
      <c r="B63" s="31"/>
      <c r="C63" s="31"/>
      <c r="D63" s="31"/>
      <c r="E63" s="31"/>
      <c r="F63" s="31"/>
      <c r="G63" s="31"/>
      <c r="H63" s="70"/>
      <c r="I63" s="18"/>
      <c r="J63" s="40"/>
      <c r="K63" s="18"/>
    </row>
    <row r="64" spans="2:11" x14ac:dyDescent="0.25">
      <c r="B64" s="12">
        <v>45</v>
      </c>
      <c r="C64" s="23" t="s">
        <v>95</v>
      </c>
      <c r="D64" s="24" t="s">
        <v>96</v>
      </c>
      <c r="E64" s="24" t="s">
        <v>97</v>
      </c>
      <c r="F64" s="23" t="s">
        <v>62</v>
      </c>
      <c r="G64" s="26">
        <v>10635.94</v>
      </c>
      <c r="H64" s="17">
        <f t="shared" ref="H64:H69" si="12">G64/2</f>
        <v>5317.97</v>
      </c>
      <c r="I64" s="18">
        <f t="shared" si="1"/>
        <v>348.71934426229512</v>
      </c>
      <c r="J64" s="18"/>
      <c r="K64" s="18">
        <f t="shared" si="2"/>
        <v>5317.97</v>
      </c>
    </row>
    <row r="65" spans="2:11" x14ac:dyDescent="0.25">
      <c r="B65" s="12">
        <v>46</v>
      </c>
      <c r="C65" s="23" t="s">
        <v>98</v>
      </c>
      <c r="D65" s="24" t="s">
        <v>96</v>
      </c>
      <c r="E65" s="24" t="s">
        <v>99</v>
      </c>
      <c r="F65" s="23" t="s">
        <v>13</v>
      </c>
      <c r="G65" s="26">
        <v>8276.6200000000008</v>
      </c>
      <c r="H65" s="17">
        <f t="shared" si="12"/>
        <v>4138.3100000000004</v>
      </c>
      <c r="I65" s="18">
        <f t="shared" si="1"/>
        <v>271.36459016393445</v>
      </c>
      <c r="J65" s="18"/>
      <c r="K65" s="18">
        <f t="shared" si="2"/>
        <v>4138.3100000000004</v>
      </c>
    </row>
    <row r="66" spans="2:11" x14ac:dyDescent="0.25">
      <c r="B66" s="12">
        <v>47</v>
      </c>
      <c r="C66" s="23" t="s">
        <v>100</v>
      </c>
      <c r="D66" s="25" t="s">
        <v>96</v>
      </c>
      <c r="E66" s="25" t="s">
        <v>99</v>
      </c>
      <c r="F66" s="38" t="s">
        <v>16</v>
      </c>
      <c r="G66" s="26">
        <v>8276.6200000000008</v>
      </c>
      <c r="H66" s="17">
        <f t="shared" si="12"/>
        <v>4138.3100000000004</v>
      </c>
      <c r="I66" s="18">
        <f t="shared" si="1"/>
        <v>271.36459016393445</v>
      </c>
      <c r="J66" s="18"/>
      <c r="K66" s="18">
        <f t="shared" si="2"/>
        <v>4138.3100000000004</v>
      </c>
    </row>
    <row r="67" spans="2:11" x14ac:dyDescent="0.25">
      <c r="B67" s="12">
        <v>48</v>
      </c>
      <c r="D67" s="25" t="s">
        <v>96</v>
      </c>
      <c r="E67" s="25" t="s">
        <v>99</v>
      </c>
      <c r="F67" s="38" t="s">
        <v>16</v>
      </c>
      <c r="G67" s="41">
        <v>8276.6200000000008</v>
      </c>
      <c r="H67" s="17">
        <f t="shared" si="12"/>
        <v>4138.3100000000004</v>
      </c>
      <c r="I67" s="18">
        <f t="shared" si="1"/>
        <v>271.36459016393445</v>
      </c>
      <c r="J67" s="18"/>
      <c r="K67" s="18">
        <f t="shared" si="2"/>
        <v>4138.3100000000004</v>
      </c>
    </row>
    <row r="68" spans="2:11" x14ac:dyDescent="0.25">
      <c r="B68" s="13">
        <v>49</v>
      </c>
      <c r="C68" s="72" t="s">
        <v>101</v>
      </c>
      <c r="D68" s="73" t="s">
        <v>96</v>
      </c>
      <c r="E68" s="73" t="s">
        <v>99</v>
      </c>
      <c r="F68" s="74" t="s">
        <v>16</v>
      </c>
      <c r="G68" s="75">
        <v>8276.6200000000008</v>
      </c>
      <c r="H68" s="17">
        <f t="shared" si="12"/>
        <v>4138.3100000000004</v>
      </c>
      <c r="I68" s="18">
        <f t="shared" si="1"/>
        <v>271.36459016393445</v>
      </c>
      <c r="J68" s="18"/>
      <c r="K68" s="18">
        <f t="shared" si="2"/>
        <v>4138.3100000000004</v>
      </c>
    </row>
    <row r="69" spans="2:11" x14ac:dyDescent="0.25">
      <c r="B69" s="13">
        <v>50</v>
      </c>
      <c r="C69" s="72" t="s">
        <v>102</v>
      </c>
      <c r="D69" s="73" t="s">
        <v>96</v>
      </c>
      <c r="E69" s="73" t="s">
        <v>99</v>
      </c>
      <c r="F69" s="74" t="s">
        <v>16</v>
      </c>
      <c r="G69" s="75">
        <v>8276.6200000000008</v>
      </c>
      <c r="H69" s="17">
        <f t="shared" si="12"/>
        <v>4138.3100000000004</v>
      </c>
      <c r="I69" s="18">
        <f t="shared" si="1"/>
        <v>271.36459016393445</v>
      </c>
      <c r="J69" s="18"/>
      <c r="K69" s="18">
        <f t="shared" si="2"/>
        <v>4138.3100000000004</v>
      </c>
    </row>
    <row r="70" spans="2:11" x14ac:dyDescent="0.25">
      <c r="B70" s="12"/>
      <c r="C70" s="23"/>
      <c r="D70" s="25"/>
      <c r="E70" s="25"/>
      <c r="F70" s="38"/>
      <c r="G70" s="41"/>
      <c r="H70" s="17"/>
      <c r="I70" s="18"/>
      <c r="J70" s="18"/>
      <c r="K70" s="18"/>
    </row>
    <row r="71" spans="2:11" x14ac:dyDescent="0.25">
      <c r="B71" s="32">
        <v>52</v>
      </c>
      <c r="C71" s="33" t="s">
        <v>104</v>
      </c>
      <c r="D71" s="34" t="s">
        <v>96</v>
      </c>
      <c r="E71" s="34" t="s">
        <v>105</v>
      </c>
      <c r="F71" s="33" t="s">
        <v>13</v>
      </c>
      <c r="G71" s="76">
        <v>7572.45</v>
      </c>
      <c r="H71" s="36">
        <f>G71/2</f>
        <v>3786.2249999999999</v>
      </c>
      <c r="I71" s="18">
        <f t="shared" si="1"/>
        <v>248.27704918032785</v>
      </c>
      <c r="J71" s="18"/>
      <c r="K71" s="18">
        <f t="shared" si="2"/>
        <v>3786.2249999999999</v>
      </c>
    </row>
    <row r="72" spans="2:11" x14ac:dyDescent="0.25">
      <c r="B72" s="77"/>
      <c r="C72" s="78"/>
      <c r="D72" s="79"/>
      <c r="E72" s="79"/>
      <c r="F72" s="78"/>
      <c r="G72" s="80"/>
      <c r="H72" s="81"/>
      <c r="I72" s="18"/>
      <c r="J72" s="88"/>
      <c r="K72" s="18"/>
    </row>
    <row r="73" spans="2:11" x14ac:dyDescent="0.25">
      <c r="B73" s="12">
        <v>53</v>
      </c>
      <c r="C73" s="23"/>
      <c r="D73" s="24" t="s">
        <v>106</v>
      </c>
      <c r="E73" s="24" t="s">
        <v>107</v>
      </c>
      <c r="F73" s="23" t="s">
        <v>88</v>
      </c>
      <c r="G73" s="41">
        <v>8000</v>
      </c>
      <c r="H73" s="17">
        <f>G73/2</f>
        <v>4000</v>
      </c>
      <c r="I73" s="18">
        <f t="shared" si="1"/>
        <v>262.29508196721309</v>
      </c>
      <c r="J73" s="18"/>
      <c r="K73" s="18">
        <f t="shared" si="2"/>
        <v>4000</v>
      </c>
    </row>
    <row r="74" spans="2:11" x14ac:dyDescent="0.25">
      <c r="B74" s="82"/>
      <c r="C74" s="78"/>
      <c r="D74" s="79"/>
      <c r="E74" s="79"/>
      <c r="F74" s="78"/>
      <c r="G74" s="83"/>
      <c r="H74" s="81"/>
      <c r="I74" s="18"/>
      <c r="J74" s="40"/>
      <c r="K74" s="18"/>
    </row>
    <row r="75" spans="2:11" x14ac:dyDescent="0.25">
      <c r="B75" s="12">
        <v>54</v>
      </c>
      <c r="C75" s="23" t="s">
        <v>108</v>
      </c>
      <c r="D75" s="24" t="s">
        <v>109</v>
      </c>
      <c r="E75" s="24" t="s">
        <v>110</v>
      </c>
      <c r="F75" s="23" t="s">
        <v>62</v>
      </c>
      <c r="G75" s="26">
        <v>10635.94</v>
      </c>
      <c r="H75" s="17">
        <f>G75/2</f>
        <v>5317.97</v>
      </c>
      <c r="I75" s="18">
        <f t="shared" si="1"/>
        <v>348.71934426229512</v>
      </c>
      <c r="J75" s="18"/>
      <c r="K75" s="18">
        <f t="shared" si="2"/>
        <v>5317.97</v>
      </c>
    </row>
    <row r="76" spans="2:11" x14ac:dyDescent="0.25">
      <c r="B76" s="12">
        <v>55</v>
      </c>
      <c r="C76" s="23" t="s">
        <v>111</v>
      </c>
      <c r="D76" s="24" t="s">
        <v>109</v>
      </c>
      <c r="E76" s="24" t="s">
        <v>112</v>
      </c>
      <c r="F76" s="23" t="s">
        <v>13</v>
      </c>
      <c r="G76" s="26">
        <v>4543.47</v>
      </c>
      <c r="H76" s="17">
        <f t="shared" ref="H76:H78" si="13">G76/2</f>
        <v>2271.7350000000001</v>
      </c>
      <c r="I76" s="18">
        <f t="shared" ref="I76:I78" si="14">G76/30.5</f>
        <v>148.96622950819673</v>
      </c>
      <c r="J76" s="18"/>
      <c r="K76" s="18">
        <f t="shared" ref="K76:K78" si="15">H76</f>
        <v>2271.7350000000001</v>
      </c>
    </row>
    <row r="77" spans="2:11" x14ac:dyDescent="0.25">
      <c r="B77" s="32">
        <v>56</v>
      </c>
      <c r="C77" s="33" t="s">
        <v>102</v>
      </c>
      <c r="D77" s="34" t="s">
        <v>109</v>
      </c>
      <c r="E77" s="34" t="s">
        <v>110</v>
      </c>
      <c r="F77" s="33" t="s">
        <v>16</v>
      </c>
      <c r="G77" s="35">
        <v>7572.45</v>
      </c>
      <c r="H77" s="36">
        <f t="shared" si="13"/>
        <v>3786.2249999999999</v>
      </c>
      <c r="I77" s="18">
        <f t="shared" si="14"/>
        <v>248.27704918032785</v>
      </c>
      <c r="J77" s="18"/>
      <c r="K77" s="18">
        <f t="shared" si="15"/>
        <v>3786.2249999999999</v>
      </c>
    </row>
    <row r="78" spans="2:11" x14ac:dyDescent="0.25">
      <c r="B78" s="32">
        <v>57</v>
      </c>
      <c r="C78" s="84" t="s">
        <v>113</v>
      </c>
      <c r="D78" s="84" t="s">
        <v>109</v>
      </c>
      <c r="E78" s="84" t="s">
        <v>76</v>
      </c>
      <c r="F78" s="85" t="s">
        <v>16</v>
      </c>
      <c r="G78" s="35">
        <v>7572.45</v>
      </c>
      <c r="H78" s="36">
        <f t="shared" si="13"/>
        <v>3786.2249999999999</v>
      </c>
      <c r="I78" s="18">
        <f t="shared" si="14"/>
        <v>248.27704918032785</v>
      </c>
      <c r="J78" s="18"/>
      <c r="K78" s="18">
        <f t="shared" si="15"/>
        <v>3786.2249999999999</v>
      </c>
    </row>
    <row r="80" spans="2:11" x14ac:dyDescent="0.25">
      <c r="I80" s="87"/>
      <c r="J80" s="87"/>
      <c r="K80" s="87">
        <f>SUM(K10:K79)</f>
        <v>243639.33500000005</v>
      </c>
    </row>
  </sheetData>
  <mergeCells count="2">
    <mergeCell ref="J7:J8"/>
    <mergeCell ref="K7:K8"/>
  </mergeCells>
  <conditionalFormatting sqref="L7:XFD7 A7:H7">
    <cfRule type="duplicateValues" dxfId="5" priority="5"/>
  </conditionalFormatting>
  <conditionalFormatting sqref="I7 K7">
    <cfRule type="duplicateValues" dxfId="4" priority="3"/>
  </conditionalFormatting>
  <conditionalFormatting sqref="I7">
    <cfRule type="duplicateValues" dxfId="3" priority="4"/>
  </conditionalFormatting>
  <conditionalFormatting sqref="J7">
    <cfRule type="duplicateValues" dxfId="2" priority="1"/>
  </conditionalFormatting>
  <conditionalFormatting sqref="J7">
    <cfRule type="duplicateValues" dxfId="1" priority="2"/>
  </conditionalFormatting>
  <conditionalFormatting sqref="B7:H7">
    <cfRule type="duplicateValues" dxfId="0" priority="1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qna marzo 24</vt:lpstr>
      <vt:lpstr>2da Qna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2024-02-29T20:06:35Z</dcterms:created>
  <dcterms:modified xsi:type="dcterms:W3CDTF">2024-04-17T16:40:06Z</dcterms:modified>
</cp:coreProperties>
</file>